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Sheet1!$1:$2</definedName>
    <definedName name="_xlnm._FilterDatabase" localSheetId="0" hidden="1">Sheet1!$A$2:$L$94</definedName>
  </definedNames>
  <calcPr calcId="144525"/>
</workbook>
</file>

<file path=xl/sharedStrings.xml><?xml version="1.0" encoding="utf-8"?>
<sst xmlns="http://schemas.openxmlformats.org/spreadsheetml/2006/main" count="379" uniqueCount="125">
  <si>
    <t>文山州检察机关2021年聘用制书记员招聘考试综合成绩公示表</t>
  </si>
  <si>
    <t>序号</t>
  </si>
  <si>
    <t>报考单位</t>
  </si>
  <si>
    <t>报考岗位</t>
  </si>
  <si>
    <t>准考证号</t>
  </si>
  <si>
    <t>笔试
成绩</t>
  </si>
  <si>
    <t>笔试折算成绩</t>
  </si>
  <si>
    <t>岗位技能测试成绩</t>
  </si>
  <si>
    <t>岗位技能测试成绩折算成绩</t>
  </si>
  <si>
    <t>面试
成绩</t>
  </si>
  <si>
    <t>面试折算成绩</t>
  </si>
  <si>
    <t>综合
成绩</t>
  </si>
  <si>
    <t>是否进入后续环节</t>
  </si>
  <si>
    <t>文山州人民检察院</t>
  </si>
  <si>
    <t>业务岗位1</t>
  </si>
  <si>
    <t>53260020211155600002</t>
  </si>
  <si>
    <t>是</t>
  </si>
  <si>
    <t>53260020211155600006</t>
  </si>
  <si>
    <t>否</t>
  </si>
  <si>
    <t>业务岗位2</t>
  </si>
  <si>
    <t>53260020211155600025</t>
  </si>
  <si>
    <t>53260020211155600014</t>
  </si>
  <si>
    <t>综合业务岗</t>
  </si>
  <si>
    <t>53260020211155600008</t>
  </si>
  <si>
    <t>53260020211155600024</t>
  </si>
  <si>
    <t>文山市人民检察院</t>
  </si>
  <si>
    <t>业务岗位</t>
  </si>
  <si>
    <t>53260120211155600108</t>
  </si>
  <si>
    <t>53260120211155600131</t>
  </si>
  <si>
    <t>53260120211155600045</t>
  </si>
  <si>
    <t>53260120211155600008</t>
  </si>
  <si>
    <t>53260120211155600133</t>
  </si>
  <si>
    <t>53260120211155600040</t>
  </si>
  <si>
    <t>53260120211155600097</t>
  </si>
  <si>
    <t>53260120211155600046</t>
  </si>
  <si>
    <t>53260120211155600088</t>
  </si>
  <si>
    <t>53260120211155600099</t>
  </si>
  <si>
    <t>53260120211155600094</t>
  </si>
  <si>
    <t>53260120211155600095</t>
  </si>
  <si>
    <t>砚山县人民检察院</t>
  </si>
  <si>
    <t>53262220211155600023</t>
  </si>
  <si>
    <t>53262220211155600014</t>
  </si>
  <si>
    <t>53262220211155600022</t>
  </si>
  <si>
    <t>53262220211155600029</t>
  </si>
  <si>
    <t>53262220211155600021</t>
  </si>
  <si>
    <t>53262220211155600030</t>
  </si>
  <si>
    <t>53262220211155600018</t>
  </si>
  <si>
    <t>53262220211155600005</t>
  </si>
  <si>
    <t>53262220211155600025</t>
  </si>
  <si>
    <t>53262220211155600031</t>
  </si>
  <si>
    <t>53262220211155600028</t>
  </si>
  <si>
    <t>53262220211155600039</t>
  </si>
  <si>
    <t>53262220211155600040</t>
  </si>
  <si>
    <t>业务岗位3</t>
  </si>
  <si>
    <t>53262220211155600006</t>
  </si>
  <si>
    <t>53262220211155600033</t>
  </si>
  <si>
    <t>西畴县人民检察院</t>
  </si>
  <si>
    <t>53262320211155600004</t>
  </si>
  <si>
    <t>53262320211155600009</t>
  </si>
  <si>
    <t>53262320211155600010</t>
  </si>
  <si>
    <t>53262320211155600002</t>
  </si>
  <si>
    <t>53262320211155600028</t>
  </si>
  <si>
    <t>53262320211155600007</t>
  </si>
  <si>
    <t>麻栗坡县人民检察院</t>
  </si>
  <si>
    <t>53262420211155600004</t>
  </si>
  <si>
    <t>53262420211155600021</t>
  </si>
  <si>
    <t>53262420211155600001</t>
  </si>
  <si>
    <t>53262420211155600013</t>
  </si>
  <si>
    <t>综合业务岗位1</t>
  </si>
  <si>
    <t>53262420211155600011</t>
  </si>
  <si>
    <t>53262420211155600012</t>
  </si>
  <si>
    <t>综合业务岗位2</t>
  </si>
  <si>
    <t>53262420211155600005</t>
  </si>
  <si>
    <t>53262420211155600009</t>
  </si>
  <si>
    <t>马关县人民检察院</t>
  </si>
  <si>
    <t>53262520211155600010</t>
  </si>
  <si>
    <t>53262520211155600014</t>
  </si>
  <si>
    <t>53262520211155600024</t>
  </si>
  <si>
    <t>53262520211155600017</t>
  </si>
  <si>
    <t>53262520211155600027</t>
  </si>
  <si>
    <t>53262520211155600002</t>
  </si>
  <si>
    <t>53262520211155600012</t>
  </si>
  <si>
    <t>53262520211155600011</t>
  </si>
  <si>
    <t>丘北县人民检察院</t>
  </si>
  <si>
    <t>业务岗</t>
  </si>
  <si>
    <t>53262620211155600044</t>
  </si>
  <si>
    <t>53262620211155600004</t>
  </si>
  <si>
    <t>53262620211155600017</t>
  </si>
  <si>
    <t>53262620211155600041</t>
  </si>
  <si>
    <t>53262620211155600024</t>
  </si>
  <si>
    <t>53262620211155600018</t>
  </si>
  <si>
    <t>53262620211155600007</t>
  </si>
  <si>
    <t>53262620211155600013</t>
  </si>
  <si>
    <t>广南县人民检察院</t>
  </si>
  <si>
    <t>53262720211155600066</t>
  </si>
  <si>
    <t>53262720211155600049</t>
  </si>
  <si>
    <t>53262720211155600006</t>
  </si>
  <si>
    <t>53262720211155600040</t>
  </si>
  <si>
    <t>53262720211155600020</t>
  </si>
  <si>
    <t>53262720211155600065</t>
  </si>
  <si>
    <t>53262720211155600019</t>
  </si>
  <si>
    <t>53262720211155600061</t>
  </si>
  <si>
    <t>53262720211155600009</t>
  </si>
  <si>
    <t>53262720211155600067</t>
  </si>
  <si>
    <t>53262720211155600024</t>
  </si>
  <si>
    <t>53262720211155600013</t>
  </si>
  <si>
    <t>53262720211155600060</t>
  </si>
  <si>
    <t>53262720211155600062</t>
  </si>
  <si>
    <t>53262720211155600030</t>
  </si>
  <si>
    <t>53262720211155600008</t>
  </si>
  <si>
    <t>富宁县人民检察院</t>
  </si>
  <si>
    <t>53262820211155600044</t>
  </si>
  <si>
    <t>53262820211155600054</t>
  </si>
  <si>
    <t>53262820211155600049</t>
  </si>
  <si>
    <t>53262820211155600036</t>
  </si>
  <si>
    <t>缺考</t>
  </si>
  <si>
    <t>53262820211155600021</t>
  </si>
  <si>
    <t>53262820211155600065</t>
  </si>
  <si>
    <t>53262820211155600022</t>
  </si>
  <si>
    <t>53262820211155600040</t>
  </si>
  <si>
    <t>53262820211155600009</t>
  </si>
  <si>
    <t>53262820211155600031</t>
  </si>
  <si>
    <t>53262820211155600018</t>
  </si>
  <si>
    <t>53262820211155600041</t>
  </si>
  <si>
    <t>注：综合成绩按四舍五入保留两位小数进行计算。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</si>
</sst>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color theme="1"/>
      <name val="宋体"/>
      <charset val="134"/>
      <scheme val="minor"/>
    </font>
    <font>
      <b/>
      <sz val="16"/>
      <name val="宋体"/>
      <charset val="134"/>
    </font>
    <font>
      <sz val="16"/>
      <name val="Times New Roman"/>
      <charset val="134"/>
    </font>
    <font>
      <sz val="11"/>
      <name val="Times New Roman"/>
      <charset val="134"/>
    </font>
    <font>
      <sz val="16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5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10" borderId="5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11" fillId="3" borderId="3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4"/>
  <sheetViews>
    <sheetView tabSelected="1" workbookViewId="0">
      <selection activeCell="N101" sqref="N101"/>
    </sheetView>
  </sheetViews>
  <sheetFormatPr defaultColWidth="8.89166666666667" defaultRowHeight="13.5"/>
  <cols>
    <col min="1" max="1" width="7.25" customWidth="1"/>
    <col min="2" max="2" width="19.5583333333333" style="2" customWidth="1"/>
    <col min="3" max="3" width="13.25" style="2" customWidth="1"/>
    <col min="4" max="4" width="19.5583333333333" customWidth="1"/>
    <col min="5" max="5" width="9.875"/>
    <col min="6" max="7" width="10.6666666666667" customWidth="1"/>
    <col min="8" max="8" width="12.875" customWidth="1"/>
    <col min="9" max="9" width="9.875"/>
    <col min="10" max="10" width="11.4416666666667" customWidth="1"/>
    <col min="11" max="11" width="12" customWidth="1"/>
    <col min="12" max="12" width="9.5" customWidth="1"/>
  </cols>
  <sheetData>
    <row r="1" ht="36" customHeight="1" spans="2:12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ht="65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9" t="s">
        <v>12</v>
      </c>
    </row>
    <row r="3" ht="25" customHeight="1" spans="1:12">
      <c r="A3" s="5">
        <v>1</v>
      </c>
      <c r="B3" s="6" t="s">
        <v>13</v>
      </c>
      <c r="C3" s="6" t="s">
        <v>14</v>
      </c>
      <c r="D3" s="7" t="s">
        <v>15</v>
      </c>
      <c r="E3" s="8">
        <v>42</v>
      </c>
      <c r="F3" s="8">
        <f t="shared" ref="F3:F8" si="0">E3*30%</f>
        <v>12.6</v>
      </c>
      <c r="G3" s="8">
        <v>66.9</v>
      </c>
      <c r="H3" s="8">
        <f t="shared" ref="H3:H8" si="1">G3*30%</f>
        <v>20.07</v>
      </c>
      <c r="I3" s="8">
        <v>83.79</v>
      </c>
      <c r="J3" s="8">
        <f t="shared" ref="J3:J8" si="2">I3*40%</f>
        <v>33.516</v>
      </c>
      <c r="K3" s="8">
        <f t="shared" ref="K3:K8" si="3">F3+H3+J3</f>
        <v>66.186</v>
      </c>
      <c r="L3" s="10" t="s">
        <v>16</v>
      </c>
    </row>
    <row r="4" ht="25" customHeight="1" spans="1:12">
      <c r="A4" s="5">
        <v>2</v>
      </c>
      <c r="B4" s="6" t="s">
        <v>13</v>
      </c>
      <c r="C4" s="6" t="s">
        <v>14</v>
      </c>
      <c r="D4" s="7" t="s">
        <v>17</v>
      </c>
      <c r="E4" s="8">
        <v>43</v>
      </c>
      <c r="F4" s="8">
        <f t="shared" si="0"/>
        <v>12.9</v>
      </c>
      <c r="G4" s="8">
        <v>53.2</v>
      </c>
      <c r="H4" s="8">
        <f t="shared" si="1"/>
        <v>15.96</v>
      </c>
      <c r="I4" s="8">
        <v>92.76</v>
      </c>
      <c r="J4" s="8">
        <f t="shared" si="2"/>
        <v>37.104</v>
      </c>
      <c r="K4" s="8">
        <f t="shared" si="3"/>
        <v>65.964</v>
      </c>
      <c r="L4" s="10" t="s">
        <v>18</v>
      </c>
    </row>
    <row r="5" ht="25" customHeight="1" spans="1:12">
      <c r="A5" s="5">
        <v>3</v>
      </c>
      <c r="B5" s="6" t="s">
        <v>13</v>
      </c>
      <c r="C5" s="6" t="s">
        <v>19</v>
      </c>
      <c r="D5" s="7" t="s">
        <v>20</v>
      </c>
      <c r="E5" s="8">
        <v>56</v>
      </c>
      <c r="F5" s="8">
        <f t="shared" si="0"/>
        <v>16.8</v>
      </c>
      <c r="G5" s="8">
        <v>42.4</v>
      </c>
      <c r="H5" s="8">
        <f t="shared" si="1"/>
        <v>12.72</v>
      </c>
      <c r="I5" s="8">
        <v>87.7</v>
      </c>
      <c r="J5" s="8">
        <f t="shared" si="2"/>
        <v>35.08</v>
      </c>
      <c r="K5" s="8">
        <f t="shared" si="3"/>
        <v>64.6</v>
      </c>
      <c r="L5" s="10" t="s">
        <v>16</v>
      </c>
    </row>
    <row r="6" ht="25" customHeight="1" spans="1:12">
      <c r="A6" s="5">
        <v>4</v>
      </c>
      <c r="B6" s="6" t="s">
        <v>13</v>
      </c>
      <c r="C6" s="6" t="s">
        <v>19</v>
      </c>
      <c r="D6" s="7" t="s">
        <v>21</v>
      </c>
      <c r="E6" s="8">
        <v>44</v>
      </c>
      <c r="F6" s="8">
        <f t="shared" si="0"/>
        <v>13.2</v>
      </c>
      <c r="G6" s="8">
        <v>52.45</v>
      </c>
      <c r="H6" s="8">
        <f t="shared" si="1"/>
        <v>15.735</v>
      </c>
      <c r="I6" s="8">
        <v>85.88</v>
      </c>
      <c r="J6" s="8">
        <f t="shared" si="2"/>
        <v>34.352</v>
      </c>
      <c r="K6" s="8">
        <f t="shared" si="3"/>
        <v>63.287</v>
      </c>
      <c r="L6" s="10" t="s">
        <v>18</v>
      </c>
    </row>
    <row r="7" ht="25" customHeight="1" spans="1:12">
      <c r="A7" s="5">
        <v>5</v>
      </c>
      <c r="B7" s="6" t="s">
        <v>13</v>
      </c>
      <c r="C7" s="6" t="s">
        <v>22</v>
      </c>
      <c r="D7" s="7" t="s">
        <v>23</v>
      </c>
      <c r="E7" s="8">
        <v>69</v>
      </c>
      <c r="F7" s="8">
        <f t="shared" si="0"/>
        <v>20.7</v>
      </c>
      <c r="G7" s="8">
        <v>35.65</v>
      </c>
      <c r="H7" s="8">
        <f t="shared" si="1"/>
        <v>10.695</v>
      </c>
      <c r="I7" s="8">
        <v>88.95</v>
      </c>
      <c r="J7" s="8">
        <f t="shared" si="2"/>
        <v>35.58</v>
      </c>
      <c r="K7" s="8">
        <f t="shared" si="3"/>
        <v>66.975</v>
      </c>
      <c r="L7" s="10" t="s">
        <v>16</v>
      </c>
    </row>
    <row r="8" ht="25" customHeight="1" spans="1:12">
      <c r="A8" s="5">
        <v>6</v>
      </c>
      <c r="B8" s="6" t="s">
        <v>13</v>
      </c>
      <c r="C8" s="6" t="s">
        <v>22</v>
      </c>
      <c r="D8" s="7" t="s">
        <v>24</v>
      </c>
      <c r="E8" s="8">
        <v>50</v>
      </c>
      <c r="F8" s="8">
        <f t="shared" si="0"/>
        <v>15</v>
      </c>
      <c r="G8" s="8">
        <v>37.6</v>
      </c>
      <c r="H8" s="8">
        <f t="shared" si="1"/>
        <v>11.28</v>
      </c>
      <c r="I8" s="8">
        <v>89.16</v>
      </c>
      <c r="J8" s="8">
        <f t="shared" si="2"/>
        <v>35.664</v>
      </c>
      <c r="K8" s="8">
        <f t="shared" si="3"/>
        <v>61.944</v>
      </c>
      <c r="L8" s="10" t="s">
        <v>18</v>
      </c>
    </row>
    <row r="9" customFormat="1" ht="25" customHeight="1" spans="1:12">
      <c r="A9" s="5">
        <v>7</v>
      </c>
      <c r="B9" s="6" t="s">
        <v>25</v>
      </c>
      <c r="C9" s="6" t="s">
        <v>26</v>
      </c>
      <c r="D9" s="7" t="s">
        <v>27</v>
      </c>
      <c r="E9" s="8">
        <v>59</v>
      </c>
      <c r="F9" s="8">
        <v>17.7</v>
      </c>
      <c r="G9" s="8">
        <v>63.85</v>
      </c>
      <c r="H9" s="8">
        <v>19.155</v>
      </c>
      <c r="I9" s="8">
        <v>91.25</v>
      </c>
      <c r="J9" s="8">
        <v>36.5</v>
      </c>
      <c r="K9" s="8">
        <v>73.355</v>
      </c>
      <c r="L9" s="10" t="s">
        <v>16</v>
      </c>
    </row>
    <row r="10" customFormat="1" ht="25" customHeight="1" spans="1:12">
      <c r="A10" s="5">
        <v>8</v>
      </c>
      <c r="B10" s="6" t="s">
        <v>25</v>
      </c>
      <c r="C10" s="6" t="s">
        <v>26</v>
      </c>
      <c r="D10" s="7" t="s">
        <v>28</v>
      </c>
      <c r="E10" s="8">
        <v>63</v>
      </c>
      <c r="F10" s="8">
        <v>18.9</v>
      </c>
      <c r="G10" s="8">
        <v>61.95</v>
      </c>
      <c r="H10" s="8">
        <v>18.585</v>
      </c>
      <c r="I10" s="8">
        <v>86.47</v>
      </c>
      <c r="J10" s="8">
        <v>34.588</v>
      </c>
      <c r="K10" s="8">
        <v>72.073</v>
      </c>
      <c r="L10" s="10" t="s">
        <v>16</v>
      </c>
    </row>
    <row r="11" customFormat="1" ht="25" customHeight="1" spans="1:12">
      <c r="A11" s="5">
        <v>9</v>
      </c>
      <c r="B11" s="6" t="s">
        <v>25</v>
      </c>
      <c r="C11" s="6" t="s">
        <v>26</v>
      </c>
      <c r="D11" s="7" t="s">
        <v>29</v>
      </c>
      <c r="E11" s="8">
        <v>57</v>
      </c>
      <c r="F11" s="8">
        <v>17.1</v>
      </c>
      <c r="G11" s="8">
        <v>49.15</v>
      </c>
      <c r="H11" s="8">
        <v>14.745</v>
      </c>
      <c r="I11" s="8">
        <v>90.44</v>
      </c>
      <c r="J11" s="8">
        <v>36.176</v>
      </c>
      <c r="K11" s="8">
        <v>68.021</v>
      </c>
      <c r="L11" s="10" t="s">
        <v>16</v>
      </c>
    </row>
    <row r="12" customFormat="1" ht="25" customHeight="1" spans="1:12">
      <c r="A12" s="5">
        <v>10</v>
      </c>
      <c r="B12" s="6" t="s">
        <v>25</v>
      </c>
      <c r="C12" s="6" t="s">
        <v>26</v>
      </c>
      <c r="D12" s="7" t="s">
        <v>30</v>
      </c>
      <c r="E12" s="8">
        <v>36</v>
      </c>
      <c r="F12" s="8">
        <v>10.8</v>
      </c>
      <c r="G12" s="8">
        <v>83.8</v>
      </c>
      <c r="H12" s="8">
        <v>25.14</v>
      </c>
      <c r="I12" s="8">
        <v>79.2</v>
      </c>
      <c r="J12" s="8">
        <v>31.68</v>
      </c>
      <c r="K12" s="8">
        <v>67.62</v>
      </c>
      <c r="L12" s="10" t="s">
        <v>16</v>
      </c>
    </row>
    <row r="13" customFormat="1" ht="25" customHeight="1" spans="1:12">
      <c r="A13" s="5">
        <v>11</v>
      </c>
      <c r="B13" s="6" t="s">
        <v>25</v>
      </c>
      <c r="C13" s="6" t="s">
        <v>26</v>
      </c>
      <c r="D13" s="7" t="s">
        <v>31</v>
      </c>
      <c r="E13" s="8">
        <v>56</v>
      </c>
      <c r="F13" s="8">
        <v>16.8</v>
      </c>
      <c r="G13" s="8">
        <v>49.3</v>
      </c>
      <c r="H13" s="8">
        <v>14.79</v>
      </c>
      <c r="I13" s="8">
        <v>90.03</v>
      </c>
      <c r="J13" s="8">
        <v>36.012</v>
      </c>
      <c r="K13" s="8">
        <v>67.602</v>
      </c>
      <c r="L13" s="10" t="s">
        <v>16</v>
      </c>
    </row>
    <row r="14" customFormat="1" ht="25" customHeight="1" spans="1:12">
      <c r="A14" s="5">
        <v>12</v>
      </c>
      <c r="B14" s="6" t="s">
        <v>25</v>
      </c>
      <c r="C14" s="6" t="s">
        <v>26</v>
      </c>
      <c r="D14" s="7" t="s">
        <v>32</v>
      </c>
      <c r="E14" s="8">
        <v>77</v>
      </c>
      <c r="F14" s="8">
        <v>23.1</v>
      </c>
      <c r="G14" s="8">
        <v>45.45</v>
      </c>
      <c r="H14" s="8">
        <v>13.635</v>
      </c>
      <c r="I14" s="8">
        <v>75.97</v>
      </c>
      <c r="J14" s="8">
        <v>30.388</v>
      </c>
      <c r="K14" s="8">
        <v>67.123</v>
      </c>
      <c r="L14" s="10" t="s">
        <v>16</v>
      </c>
    </row>
    <row r="15" customFormat="1" ht="25" customHeight="1" spans="1:12">
      <c r="A15" s="5">
        <v>13</v>
      </c>
      <c r="B15" s="6" t="s">
        <v>25</v>
      </c>
      <c r="C15" s="6" t="s">
        <v>26</v>
      </c>
      <c r="D15" s="7" t="s">
        <v>33</v>
      </c>
      <c r="E15" s="8">
        <v>57</v>
      </c>
      <c r="F15" s="8">
        <v>17.1</v>
      </c>
      <c r="G15" s="8">
        <v>58.55</v>
      </c>
      <c r="H15" s="8">
        <v>17.565</v>
      </c>
      <c r="I15" s="8">
        <v>80.29</v>
      </c>
      <c r="J15" s="8">
        <v>32.116</v>
      </c>
      <c r="K15" s="8">
        <v>66.781</v>
      </c>
      <c r="L15" s="10" t="s">
        <v>18</v>
      </c>
    </row>
    <row r="16" customFormat="1" ht="25" customHeight="1" spans="1:12">
      <c r="A16" s="5">
        <v>14</v>
      </c>
      <c r="B16" s="6" t="s">
        <v>25</v>
      </c>
      <c r="C16" s="6" t="s">
        <v>26</v>
      </c>
      <c r="D16" s="7" t="s">
        <v>34</v>
      </c>
      <c r="E16" s="8">
        <v>34</v>
      </c>
      <c r="F16" s="8">
        <v>10.2</v>
      </c>
      <c r="G16" s="8">
        <v>73.35</v>
      </c>
      <c r="H16" s="8">
        <v>22.005</v>
      </c>
      <c r="I16" s="8">
        <v>82.64</v>
      </c>
      <c r="J16" s="8">
        <v>33.056</v>
      </c>
      <c r="K16" s="8">
        <v>65.261</v>
      </c>
      <c r="L16" s="10" t="s">
        <v>18</v>
      </c>
    </row>
    <row r="17" customFormat="1" ht="25" customHeight="1" spans="1:12">
      <c r="A17" s="5">
        <v>15</v>
      </c>
      <c r="B17" s="6" t="s">
        <v>25</v>
      </c>
      <c r="C17" s="6" t="s">
        <v>26</v>
      </c>
      <c r="D17" s="7" t="s">
        <v>35</v>
      </c>
      <c r="E17" s="8">
        <v>45</v>
      </c>
      <c r="F17" s="8">
        <v>13.5</v>
      </c>
      <c r="G17" s="8">
        <v>52.45</v>
      </c>
      <c r="H17" s="8">
        <v>15.735</v>
      </c>
      <c r="I17" s="8">
        <v>86.36</v>
      </c>
      <c r="J17" s="8">
        <v>34.544</v>
      </c>
      <c r="K17" s="8">
        <v>63.779</v>
      </c>
      <c r="L17" s="10" t="s">
        <v>18</v>
      </c>
    </row>
    <row r="18" customFormat="1" ht="25" customHeight="1" spans="1:12">
      <c r="A18" s="5">
        <v>16</v>
      </c>
      <c r="B18" s="6" t="s">
        <v>25</v>
      </c>
      <c r="C18" s="6" t="s">
        <v>26</v>
      </c>
      <c r="D18" s="7" t="s">
        <v>36</v>
      </c>
      <c r="E18" s="8">
        <v>55</v>
      </c>
      <c r="F18" s="8">
        <v>16.5</v>
      </c>
      <c r="G18" s="8">
        <v>43.3</v>
      </c>
      <c r="H18" s="8">
        <v>12.99</v>
      </c>
      <c r="I18" s="8">
        <v>78.91</v>
      </c>
      <c r="J18" s="8">
        <v>31.564</v>
      </c>
      <c r="K18" s="8">
        <v>61.054</v>
      </c>
      <c r="L18" s="10" t="s">
        <v>18</v>
      </c>
    </row>
    <row r="19" customFormat="1" ht="25" customHeight="1" spans="1:12">
      <c r="A19" s="5">
        <v>17</v>
      </c>
      <c r="B19" s="6" t="s">
        <v>25</v>
      </c>
      <c r="C19" s="6" t="s">
        <v>26</v>
      </c>
      <c r="D19" s="7" t="s">
        <v>37</v>
      </c>
      <c r="E19" s="8">
        <v>44</v>
      </c>
      <c r="F19" s="8">
        <v>13.2</v>
      </c>
      <c r="G19" s="8">
        <v>55.9</v>
      </c>
      <c r="H19" s="8">
        <v>16.77</v>
      </c>
      <c r="I19" s="8">
        <v>74.49</v>
      </c>
      <c r="J19" s="8">
        <v>29.796</v>
      </c>
      <c r="K19" s="8">
        <v>59.766</v>
      </c>
      <c r="L19" s="10" t="s">
        <v>18</v>
      </c>
    </row>
    <row r="20" customFormat="1" ht="25" customHeight="1" spans="1:12">
      <c r="A20" s="5">
        <v>18</v>
      </c>
      <c r="B20" s="6" t="s">
        <v>25</v>
      </c>
      <c r="C20" s="6" t="s">
        <v>26</v>
      </c>
      <c r="D20" s="7" t="s">
        <v>38</v>
      </c>
      <c r="E20" s="8">
        <v>57</v>
      </c>
      <c r="F20" s="8">
        <v>17.1</v>
      </c>
      <c r="G20" s="8">
        <v>43.55</v>
      </c>
      <c r="H20" s="8">
        <v>13.065</v>
      </c>
      <c r="I20" s="8">
        <v>0</v>
      </c>
      <c r="J20" s="8">
        <v>0</v>
      </c>
      <c r="K20" s="8">
        <v>30.165</v>
      </c>
      <c r="L20" s="10" t="s">
        <v>18</v>
      </c>
    </row>
    <row r="21" customFormat="1" ht="25" customHeight="1" spans="1:12">
      <c r="A21" s="5">
        <v>19</v>
      </c>
      <c r="B21" s="6" t="s">
        <v>39</v>
      </c>
      <c r="C21" s="6" t="s">
        <v>14</v>
      </c>
      <c r="D21" s="7" t="s">
        <v>40</v>
      </c>
      <c r="E21" s="8">
        <v>35</v>
      </c>
      <c r="F21" s="8">
        <f t="shared" ref="F21:F35" si="4">E21*30%</f>
        <v>10.5</v>
      </c>
      <c r="G21" s="8">
        <v>68.55</v>
      </c>
      <c r="H21" s="8">
        <f t="shared" ref="H21:H35" si="5">G21*30%</f>
        <v>20.565</v>
      </c>
      <c r="I21" s="8">
        <v>80.61</v>
      </c>
      <c r="J21" s="8">
        <f t="shared" ref="J21:J35" si="6">I21*40%</f>
        <v>32.244</v>
      </c>
      <c r="K21" s="8">
        <f t="shared" ref="K21:K35" si="7">F21+H21+J21</f>
        <v>63.309</v>
      </c>
      <c r="L21" s="10" t="s">
        <v>16</v>
      </c>
    </row>
    <row r="22" customFormat="1" ht="25" customHeight="1" spans="1:12">
      <c r="A22" s="5">
        <v>20</v>
      </c>
      <c r="B22" s="6" t="s">
        <v>39</v>
      </c>
      <c r="C22" s="6" t="s">
        <v>14</v>
      </c>
      <c r="D22" s="7" t="s">
        <v>41</v>
      </c>
      <c r="E22" s="8">
        <v>54</v>
      </c>
      <c r="F22" s="8">
        <f t="shared" si="4"/>
        <v>16.2</v>
      </c>
      <c r="G22" s="8">
        <v>42.5</v>
      </c>
      <c r="H22" s="8">
        <f t="shared" si="5"/>
        <v>12.75</v>
      </c>
      <c r="I22" s="8">
        <v>80.4</v>
      </c>
      <c r="J22" s="8">
        <f t="shared" si="6"/>
        <v>32.16</v>
      </c>
      <c r="K22" s="8">
        <f t="shared" si="7"/>
        <v>61.11</v>
      </c>
      <c r="L22" s="10" t="s">
        <v>16</v>
      </c>
    </row>
    <row r="23" customFormat="1" ht="25" customHeight="1" spans="1:12">
      <c r="A23" s="5">
        <v>21</v>
      </c>
      <c r="B23" s="6" t="s">
        <v>39</v>
      </c>
      <c r="C23" s="6" t="s">
        <v>14</v>
      </c>
      <c r="D23" s="7" t="s">
        <v>42</v>
      </c>
      <c r="E23" s="8">
        <v>60</v>
      </c>
      <c r="F23" s="8">
        <f t="shared" si="4"/>
        <v>18</v>
      </c>
      <c r="G23" s="8">
        <v>30.45</v>
      </c>
      <c r="H23" s="8">
        <f t="shared" si="5"/>
        <v>9.135</v>
      </c>
      <c r="I23" s="8">
        <v>82.03</v>
      </c>
      <c r="J23" s="8">
        <f t="shared" si="6"/>
        <v>32.812</v>
      </c>
      <c r="K23" s="8">
        <f t="shared" si="7"/>
        <v>59.947</v>
      </c>
      <c r="L23" s="10" t="s">
        <v>18</v>
      </c>
    </row>
    <row r="24" customFormat="1" ht="25" customHeight="1" spans="1:12">
      <c r="A24" s="5">
        <v>22</v>
      </c>
      <c r="B24" s="6" t="s">
        <v>39</v>
      </c>
      <c r="C24" s="6" t="s">
        <v>14</v>
      </c>
      <c r="D24" s="7" t="s">
        <v>43</v>
      </c>
      <c r="E24" s="8">
        <v>52</v>
      </c>
      <c r="F24" s="8">
        <f t="shared" si="4"/>
        <v>15.6</v>
      </c>
      <c r="G24" s="8">
        <v>36.4</v>
      </c>
      <c r="H24" s="8">
        <f t="shared" si="5"/>
        <v>10.92</v>
      </c>
      <c r="I24" s="8">
        <v>91.02</v>
      </c>
      <c r="J24" s="8">
        <f t="shared" si="6"/>
        <v>36.408</v>
      </c>
      <c r="K24" s="8">
        <f t="shared" si="7"/>
        <v>62.928</v>
      </c>
      <c r="L24" s="10" t="s">
        <v>16</v>
      </c>
    </row>
    <row r="25" customFormat="1" ht="25" customHeight="1" spans="1:12">
      <c r="A25" s="5">
        <v>23</v>
      </c>
      <c r="B25" s="6" t="s">
        <v>39</v>
      </c>
      <c r="C25" s="6" t="s">
        <v>14</v>
      </c>
      <c r="D25" s="7" t="s">
        <v>44</v>
      </c>
      <c r="E25" s="8">
        <v>48</v>
      </c>
      <c r="F25" s="8">
        <f t="shared" si="4"/>
        <v>14.4</v>
      </c>
      <c r="G25" s="8">
        <v>38.7</v>
      </c>
      <c r="H25" s="8">
        <f t="shared" si="5"/>
        <v>11.61</v>
      </c>
      <c r="I25" s="8">
        <v>86.4</v>
      </c>
      <c r="J25" s="8">
        <f t="shared" si="6"/>
        <v>34.56</v>
      </c>
      <c r="K25" s="8">
        <f t="shared" si="7"/>
        <v>60.57</v>
      </c>
      <c r="L25" s="10" t="s">
        <v>18</v>
      </c>
    </row>
    <row r="26" customFormat="1" ht="25" customHeight="1" spans="1:12">
      <c r="A26" s="5">
        <v>24</v>
      </c>
      <c r="B26" s="6" t="s">
        <v>39</v>
      </c>
      <c r="C26" s="6" t="s">
        <v>14</v>
      </c>
      <c r="D26" s="7" t="s">
        <v>45</v>
      </c>
      <c r="E26" s="8">
        <v>40</v>
      </c>
      <c r="F26" s="8">
        <f t="shared" si="4"/>
        <v>12</v>
      </c>
      <c r="G26" s="8">
        <v>44.4</v>
      </c>
      <c r="H26" s="8">
        <f t="shared" si="5"/>
        <v>13.32</v>
      </c>
      <c r="I26" s="8">
        <v>76.71</v>
      </c>
      <c r="J26" s="8">
        <f t="shared" si="6"/>
        <v>30.684</v>
      </c>
      <c r="K26" s="8">
        <f t="shared" si="7"/>
        <v>56.004</v>
      </c>
      <c r="L26" s="10" t="s">
        <v>18</v>
      </c>
    </row>
    <row r="27" customFormat="1" ht="25" customHeight="1" spans="1:12">
      <c r="A27" s="5">
        <v>25</v>
      </c>
      <c r="B27" s="6" t="s">
        <v>39</v>
      </c>
      <c r="C27" s="6" t="s">
        <v>19</v>
      </c>
      <c r="D27" s="7" t="s">
        <v>46</v>
      </c>
      <c r="E27" s="8">
        <v>45</v>
      </c>
      <c r="F27" s="8">
        <f t="shared" si="4"/>
        <v>13.5</v>
      </c>
      <c r="G27" s="8">
        <v>69.3</v>
      </c>
      <c r="H27" s="8">
        <f t="shared" si="5"/>
        <v>20.79</v>
      </c>
      <c r="I27" s="8">
        <v>86.1</v>
      </c>
      <c r="J27" s="8">
        <f t="shared" si="6"/>
        <v>34.44</v>
      </c>
      <c r="K27" s="8">
        <f t="shared" si="7"/>
        <v>68.73</v>
      </c>
      <c r="L27" s="10" t="s">
        <v>16</v>
      </c>
    </row>
    <row r="28" customFormat="1" ht="25" customHeight="1" spans="1:12">
      <c r="A28" s="5">
        <v>26</v>
      </c>
      <c r="B28" s="6" t="s">
        <v>39</v>
      </c>
      <c r="C28" s="6" t="s">
        <v>19</v>
      </c>
      <c r="D28" s="7" t="s">
        <v>47</v>
      </c>
      <c r="E28" s="8">
        <v>67</v>
      </c>
      <c r="F28" s="8">
        <f t="shared" si="4"/>
        <v>20.1</v>
      </c>
      <c r="G28" s="8">
        <v>35</v>
      </c>
      <c r="H28" s="8">
        <f t="shared" si="5"/>
        <v>10.5</v>
      </c>
      <c r="I28" s="8">
        <v>76.42</v>
      </c>
      <c r="J28" s="8">
        <f t="shared" si="6"/>
        <v>30.568</v>
      </c>
      <c r="K28" s="8">
        <f t="shared" si="7"/>
        <v>61.168</v>
      </c>
      <c r="L28" s="10" t="s">
        <v>18</v>
      </c>
    </row>
    <row r="29" customFormat="1" ht="25" customHeight="1" spans="1:12">
      <c r="A29" s="5">
        <v>27</v>
      </c>
      <c r="B29" s="6" t="s">
        <v>39</v>
      </c>
      <c r="C29" s="6" t="s">
        <v>19</v>
      </c>
      <c r="D29" s="7" t="s">
        <v>48</v>
      </c>
      <c r="E29" s="8">
        <v>53</v>
      </c>
      <c r="F29" s="8">
        <f t="shared" si="4"/>
        <v>15.9</v>
      </c>
      <c r="G29" s="8">
        <v>45.5</v>
      </c>
      <c r="H29" s="8">
        <f t="shared" si="5"/>
        <v>13.65</v>
      </c>
      <c r="I29" s="8">
        <v>81.28</v>
      </c>
      <c r="J29" s="8">
        <f t="shared" si="6"/>
        <v>32.512</v>
      </c>
      <c r="K29" s="8">
        <f t="shared" si="7"/>
        <v>62.062</v>
      </c>
      <c r="L29" s="10" t="s">
        <v>16</v>
      </c>
    </row>
    <row r="30" customFormat="1" ht="25" customHeight="1" spans="1:12">
      <c r="A30" s="5">
        <v>28</v>
      </c>
      <c r="B30" s="6" t="s">
        <v>39</v>
      </c>
      <c r="C30" s="6" t="s">
        <v>19</v>
      </c>
      <c r="D30" s="7" t="s">
        <v>49</v>
      </c>
      <c r="E30" s="8">
        <v>46</v>
      </c>
      <c r="F30" s="8">
        <f t="shared" si="4"/>
        <v>13.8</v>
      </c>
      <c r="G30" s="8">
        <v>49.85</v>
      </c>
      <c r="H30" s="8">
        <f t="shared" si="5"/>
        <v>14.955</v>
      </c>
      <c r="I30" s="8">
        <v>88.34</v>
      </c>
      <c r="J30" s="8">
        <f t="shared" si="6"/>
        <v>35.336</v>
      </c>
      <c r="K30" s="8">
        <f t="shared" si="7"/>
        <v>64.091</v>
      </c>
      <c r="L30" s="10" t="s">
        <v>16</v>
      </c>
    </row>
    <row r="31" customFormat="1" ht="25" customHeight="1" spans="1:12">
      <c r="A31" s="5">
        <v>29</v>
      </c>
      <c r="B31" s="6" t="s">
        <v>39</v>
      </c>
      <c r="C31" s="6" t="s">
        <v>19</v>
      </c>
      <c r="D31" s="7" t="s">
        <v>50</v>
      </c>
      <c r="E31" s="8">
        <v>37</v>
      </c>
      <c r="F31" s="8">
        <f t="shared" si="4"/>
        <v>11.1</v>
      </c>
      <c r="G31" s="8">
        <v>50.1</v>
      </c>
      <c r="H31" s="8">
        <f t="shared" si="5"/>
        <v>15.03</v>
      </c>
      <c r="I31" s="8">
        <v>85.06</v>
      </c>
      <c r="J31" s="8">
        <f t="shared" si="6"/>
        <v>34.024</v>
      </c>
      <c r="K31" s="8">
        <f t="shared" si="7"/>
        <v>60.154</v>
      </c>
      <c r="L31" s="10" t="s">
        <v>18</v>
      </c>
    </row>
    <row r="32" customFormat="1" ht="25" customHeight="1" spans="1:12">
      <c r="A32" s="5">
        <v>30</v>
      </c>
      <c r="B32" s="6" t="s">
        <v>39</v>
      </c>
      <c r="C32" s="6" t="s">
        <v>19</v>
      </c>
      <c r="D32" s="7" t="s">
        <v>51</v>
      </c>
      <c r="E32" s="8">
        <v>53</v>
      </c>
      <c r="F32" s="8">
        <f t="shared" si="4"/>
        <v>15.9</v>
      </c>
      <c r="G32" s="8">
        <v>30.45</v>
      </c>
      <c r="H32" s="8">
        <f t="shared" si="5"/>
        <v>9.135</v>
      </c>
      <c r="I32" s="8">
        <v>80.31</v>
      </c>
      <c r="J32" s="8">
        <f t="shared" si="6"/>
        <v>32.124</v>
      </c>
      <c r="K32" s="8">
        <f t="shared" si="7"/>
        <v>57.159</v>
      </c>
      <c r="L32" s="10" t="s">
        <v>18</v>
      </c>
    </row>
    <row r="33" customFormat="1" ht="25" customHeight="1" spans="1:12">
      <c r="A33" s="5">
        <v>31</v>
      </c>
      <c r="B33" s="6" t="s">
        <v>39</v>
      </c>
      <c r="C33" s="6" t="s">
        <v>19</v>
      </c>
      <c r="D33" s="7" t="s">
        <v>52</v>
      </c>
      <c r="E33" s="8">
        <v>46</v>
      </c>
      <c r="F33" s="8">
        <f t="shared" si="4"/>
        <v>13.8</v>
      </c>
      <c r="G33" s="8">
        <v>37.45</v>
      </c>
      <c r="H33" s="8">
        <f t="shared" si="5"/>
        <v>11.235</v>
      </c>
      <c r="I33" s="8">
        <v>73.77</v>
      </c>
      <c r="J33" s="8">
        <f t="shared" si="6"/>
        <v>29.508</v>
      </c>
      <c r="K33" s="8">
        <f t="shared" si="7"/>
        <v>54.543</v>
      </c>
      <c r="L33" s="10" t="s">
        <v>18</v>
      </c>
    </row>
    <row r="34" customFormat="1" ht="25" customHeight="1" spans="1:12">
      <c r="A34" s="5">
        <v>32</v>
      </c>
      <c r="B34" s="6" t="s">
        <v>39</v>
      </c>
      <c r="C34" s="6" t="s">
        <v>53</v>
      </c>
      <c r="D34" s="7" t="s">
        <v>54</v>
      </c>
      <c r="E34" s="8">
        <v>44</v>
      </c>
      <c r="F34" s="8">
        <f t="shared" si="4"/>
        <v>13.2</v>
      </c>
      <c r="G34" s="8">
        <v>53.4</v>
      </c>
      <c r="H34" s="8">
        <f t="shared" si="5"/>
        <v>16.02</v>
      </c>
      <c r="I34" s="8">
        <v>82.94</v>
      </c>
      <c r="J34" s="8">
        <f t="shared" si="6"/>
        <v>33.176</v>
      </c>
      <c r="K34" s="8">
        <f t="shared" si="7"/>
        <v>62.396</v>
      </c>
      <c r="L34" s="10" t="s">
        <v>16</v>
      </c>
    </row>
    <row r="35" customFormat="1" ht="25" customHeight="1" spans="1:12">
      <c r="A35" s="5">
        <v>33</v>
      </c>
      <c r="B35" s="6" t="s">
        <v>39</v>
      </c>
      <c r="C35" s="6" t="s">
        <v>53</v>
      </c>
      <c r="D35" s="7" t="s">
        <v>55</v>
      </c>
      <c r="E35" s="8">
        <v>39</v>
      </c>
      <c r="F35" s="8">
        <f t="shared" si="4"/>
        <v>11.7</v>
      </c>
      <c r="G35" s="8">
        <v>36.3</v>
      </c>
      <c r="H35" s="8">
        <f t="shared" si="5"/>
        <v>10.89</v>
      </c>
      <c r="I35" s="8">
        <v>73.4</v>
      </c>
      <c r="J35" s="8">
        <f t="shared" si="6"/>
        <v>29.36</v>
      </c>
      <c r="K35" s="8">
        <f t="shared" si="7"/>
        <v>51.95</v>
      </c>
      <c r="L35" s="10" t="s">
        <v>18</v>
      </c>
    </row>
    <row r="36" ht="25" customHeight="1" spans="1:12">
      <c r="A36" s="5">
        <v>34</v>
      </c>
      <c r="B36" s="6" t="s">
        <v>56</v>
      </c>
      <c r="C36" s="6" t="s">
        <v>22</v>
      </c>
      <c r="D36" s="16" t="s">
        <v>57</v>
      </c>
      <c r="E36" s="8">
        <v>38</v>
      </c>
      <c r="F36" s="8">
        <f t="shared" ref="F36:F41" si="8">E36*30%</f>
        <v>11.4</v>
      </c>
      <c r="G36" s="8">
        <v>53.1</v>
      </c>
      <c r="H36" s="8">
        <f t="shared" ref="H36:H41" si="9">G36*30%</f>
        <v>15.93</v>
      </c>
      <c r="I36" s="8">
        <v>94.81</v>
      </c>
      <c r="J36" s="8">
        <f t="shared" ref="J36:J41" si="10">I36*40%</f>
        <v>37.924</v>
      </c>
      <c r="K36" s="8">
        <f t="shared" ref="K36:K41" si="11">F36+H36+J36</f>
        <v>65.254</v>
      </c>
      <c r="L36" s="10" t="s">
        <v>16</v>
      </c>
    </row>
    <row r="37" ht="25" customHeight="1" spans="1:12">
      <c r="A37" s="5">
        <v>35</v>
      </c>
      <c r="B37" s="6" t="s">
        <v>56</v>
      </c>
      <c r="C37" s="6" t="s">
        <v>22</v>
      </c>
      <c r="D37" s="16" t="s">
        <v>58</v>
      </c>
      <c r="E37" s="8">
        <v>46</v>
      </c>
      <c r="F37" s="8">
        <f t="shared" si="8"/>
        <v>13.8</v>
      </c>
      <c r="G37" s="8">
        <v>42.4</v>
      </c>
      <c r="H37" s="8">
        <f t="shared" si="9"/>
        <v>12.72</v>
      </c>
      <c r="I37" s="8">
        <v>94.56</v>
      </c>
      <c r="J37" s="8">
        <f t="shared" si="10"/>
        <v>37.824</v>
      </c>
      <c r="K37" s="8">
        <f t="shared" si="11"/>
        <v>64.344</v>
      </c>
      <c r="L37" s="10" t="s">
        <v>16</v>
      </c>
    </row>
    <row r="38" ht="25" customHeight="1" spans="1:12">
      <c r="A38" s="5">
        <v>36</v>
      </c>
      <c r="B38" s="6" t="s">
        <v>56</v>
      </c>
      <c r="C38" s="6" t="s">
        <v>22</v>
      </c>
      <c r="D38" s="16" t="s">
        <v>59</v>
      </c>
      <c r="E38" s="8">
        <v>46</v>
      </c>
      <c r="F38" s="8">
        <f t="shared" si="8"/>
        <v>13.8</v>
      </c>
      <c r="G38" s="8">
        <v>38.7</v>
      </c>
      <c r="H38" s="8">
        <f t="shared" si="9"/>
        <v>11.61</v>
      </c>
      <c r="I38" s="8">
        <v>95.07</v>
      </c>
      <c r="J38" s="8">
        <f t="shared" si="10"/>
        <v>38.028</v>
      </c>
      <c r="K38" s="8">
        <f t="shared" si="11"/>
        <v>63.438</v>
      </c>
      <c r="L38" s="10" t="s">
        <v>16</v>
      </c>
    </row>
    <row r="39" ht="25" customHeight="1" spans="1:12">
      <c r="A39" s="5">
        <v>37</v>
      </c>
      <c r="B39" s="6" t="s">
        <v>56</v>
      </c>
      <c r="C39" s="6" t="s">
        <v>22</v>
      </c>
      <c r="D39" s="16" t="s">
        <v>60</v>
      </c>
      <c r="E39" s="8">
        <v>35</v>
      </c>
      <c r="F39" s="8">
        <f t="shared" si="8"/>
        <v>10.5</v>
      </c>
      <c r="G39" s="8">
        <v>46.3</v>
      </c>
      <c r="H39" s="8">
        <f t="shared" si="9"/>
        <v>13.89</v>
      </c>
      <c r="I39" s="8">
        <v>92.23</v>
      </c>
      <c r="J39" s="8">
        <f t="shared" si="10"/>
        <v>36.892</v>
      </c>
      <c r="K39" s="8">
        <f t="shared" si="11"/>
        <v>61.282</v>
      </c>
      <c r="L39" s="10" t="s">
        <v>18</v>
      </c>
    </row>
    <row r="40" ht="25" customHeight="1" spans="1:12">
      <c r="A40" s="5">
        <v>38</v>
      </c>
      <c r="B40" s="6" t="s">
        <v>56</v>
      </c>
      <c r="C40" s="6" t="s">
        <v>22</v>
      </c>
      <c r="D40" s="16" t="s">
        <v>61</v>
      </c>
      <c r="E40" s="8">
        <v>36</v>
      </c>
      <c r="F40" s="8">
        <f t="shared" si="8"/>
        <v>10.8</v>
      </c>
      <c r="G40" s="8">
        <v>44.55</v>
      </c>
      <c r="H40" s="8">
        <f t="shared" si="9"/>
        <v>13.365</v>
      </c>
      <c r="I40" s="8">
        <v>90.54</v>
      </c>
      <c r="J40" s="8">
        <f t="shared" si="10"/>
        <v>36.216</v>
      </c>
      <c r="K40" s="8">
        <f t="shared" si="11"/>
        <v>60.381</v>
      </c>
      <c r="L40" s="10" t="s">
        <v>18</v>
      </c>
    </row>
    <row r="41" ht="25" customHeight="1" spans="1:12">
      <c r="A41" s="5">
        <v>39</v>
      </c>
      <c r="B41" s="6" t="s">
        <v>56</v>
      </c>
      <c r="C41" s="6" t="s">
        <v>22</v>
      </c>
      <c r="D41" s="16" t="s">
        <v>62</v>
      </c>
      <c r="E41" s="8">
        <v>49</v>
      </c>
      <c r="F41" s="8">
        <f t="shared" si="8"/>
        <v>14.7</v>
      </c>
      <c r="G41" s="8">
        <v>31.5</v>
      </c>
      <c r="H41" s="8">
        <f t="shared" si="9"/>
        <v>9.45</v>
      </c>
      <c r="I41" s="8">
        <v>95.01</v>
      </c>
      <c r="J41" s="8">
        <f t="shared" si="10"/>
        <v>38.004</v>
      </c>
      <c r="K41" s="8">
        <f t="shared" si="11"/>
        <v>62.154</v>
      </c>
      <c r="L41" s="10" t="s">
        <v>18</v>
      </c>
    </row>
    <row r="42" customFormat="1" ht="25" customHeight="1" spans="1:12">
      <c r="A42" s="5">
        <v>40</v>
      </c>
      <c r="B42" s="6" t="s">
        <v>63</v>
      </c>
      <c r="C42" s="6" t="s">
        <v>14</v>
      </c>
      <c r="D42" s="7" t="s">
        <v>64</v>
      </c>
      <c r="E42" s="8">
        <v>40</v>
      </c>
      <c r="F42" s="8">
        <v>12</v>
      </c>
      <c r="G42" s="8">
        <v>86.4</v>
      </c>
      <c r="H42" s="8">
        <v>25.92</v>
      </c>
      <c r="I42" s="8">
        <v>71.32</v>
      </c>
      <c r="J42" s="8">
        <v>28.528</v>
      </c>
      <c r="K42" s="8">
        <v>66.448</v>
      </c>
      <c r="L42" s="10" t="s">
        <v>16</v>
      </c>
    </row>
    <row r="43" customFormat="1" ht="25" customHeight="1" spans="1:12">
      <c r="A43" s="5">
        <v>41</v>
      </c>
      <c r="B43" s="6" t="s">
        <v>63</v>
      </c>
      <c r="C43" s="6" t="s">
        <v>14</v>
      </c>
      <c r="D43" s="7" t="s">
        <v>65</v>
      </c>
      <c r="E43" s="8">
        <v>41</v>
      </c>
      <c r="F43" s="8">
        <v>10.25</v>
      </c>
      <c r="G43" s="8">
        <v>54.1</v>
      </c>
      <c r="H43" s="8">
        <v>16.23</v>
      </c>
      <c r="I43" s="8">
        <v>72.06</v>
      </c>
      <c r="J43" s="8">
        <v>36.03</v>
      </c>
      <c r="K43" s="8">
        <v>46.28</v>
      </c>
      <c r="L43" s="10" t="s">
        <v>18</v>
      </c>
    </row>
    <row r="44" customFormat="1" ht="25" customHeight="1" spans="1:12">
      <c r="A44" s="5">
        <v>42</v>
      </c>
      <c r="B44" s="6" t="s">
        <v>63</v>
      </c>
      <c r="C44" s="6" t="s">
        <v>19</v>
      </c>
      <c r="D44" s="7" t="s">
        <v>66</v>
      </c>
      <c r="E44" s="8">
        <v>55</v>
      </c>
      <c r="F44" s="8">
        <v>13.75</v>
      </c>
      <c r="G44" s="8">
        <v>45.05</v>
      </c>
      <c r="H44" s="8">
        <v>13.515</v>
      </c>
      <c r="I44" s="8">
        <v>72.4</v>
      </c>
      <c r="J44" s="8">
        <v>36.2</v>
      </c>
      <c r="K44" s="8">
        <v>49.95</v>
      </c>
      <c r="L44" s="10" t="s">
        <v>16</v>
      </c>
    </row>
    <row r="45" customFormat="1" ht="25" customHeight="1" spans="1:12">
      <c r="A45" s="5">
        <v>43</v>
      </c>
      <c r="B45" s="6" t="s">
        <v>63</v>
      </c>
      <c r="C45" s="6" t="s">
        <v>19</v>
      </c>
      <c r="D45" s="7" t="s">
        <v>67</v>
      </c>
      <c r="E45" s="8">
        <v>47</v>
      </c>
      <c r="F45" s="8">
        <v>11.75</v>
      </c>
      <c r="G45" s="8">
        <v>43.9</v>
      </c>
      <c r="H45" s="8">
        <v>13.17</v>
      </c>
      <c r="I45" s="8">
        <v>71.62</v>
      </c>
      <c r="J45" s="8">
        <v>35.81</v>
      </c>
      <c r="K45" s="8">
        <v>47.56</v>
      </c>
      <c r="L45" s="10" t="s">
        <v>18</v>
      </c>
    </row>
    <row r="46" customFormat="1" ht="25" customHeight="1" spans="1:12">
      <c r="A46" s="5">
        <v>44</v>
      </c>
      <c r="B46" s="6" t="s">
        <v>63</v>
      </c>
      <c r="C46" s="6" t="s">
        <v>68</v>
      </c>
      <c r="D46" s="7" t="s">
        <v>69</v>
      </c>
      <c r="E46" s="8">
        <v>47</v>
      </c>
      <c r="F46" s="8">
        <v>11.75</v>
      </c>
      <c r="G46" s="8">
        <v>49.75</v>
      </c>
      <c r="H46" s="8">
        <v>14.925</v>
      </c>
      <c r="I46" s="8">
        <v>70.92</v>
      </c>
      <c r="J46" s="8">
        <v>35.46</v>
      </c>
      <c r="K46" s="8">
        <v>47.21</v>
      </c>
      <c r="L46" s="10" t="s">
        <v>16</v>
      </c>
    </row>
    <row r="47" customFormat="1" ht="25" customHeight="1" spans="1:12">
      <c r="A47" s="5">
        <v>45</v>
      </c>
      <c r="B47" s="6" t="s">
        <v>63</v>
      </c>
      <c r="C47" s="6" t="s">
        <v>68</v>
      </c>
      <c r="D47" s="7" t="s">
        <v>70</v>
      </c>
      <c r="E47" s="8">
        <v>39</v>
      </c>
      <c r="F47" s="8">
        <v>9.75</v>
      </c>
      <c r="G47" s="8">
        <v>45.75</v>
      </c>
      <c r="H47" s="8">
        <v>13.725</v>
      </c>
      <c r="I47" s="8">
        <v>69.04</v>
      </c>
      <c r="J47" s="8">
        <v>34.52</v>
      </c>
      <c r="K47" s="8">
        <v>44.27</v>
      </c>
      <c r="L47" s="10" t="s">
        <v>18</v>
      </c>
    </row>
    <row r="48" customFormat="1" ht="25" customHeight="1" spans="1:12">
      <c r="A48" s="5">
        <v>46</v>
      </c>
      <c r="B48" s="6" t="s">
        <v>63</v>
      </c>
      <c r="C48" s="6" t="s">
        <v>71</v>
      </c>
      <c r="D48" s="7" t="s">
        <v>72</v>
      </c>
      <c r="E48" s="8">
        <v>39</v>
      </c>
      <c r="F48" s="8">
        <v>9.75</v>
      </c>
      <c r="G48" s="8">
        <v>86.4</v>
      </c>
      <c r="H48" s="8">
        <v>25.92</v>
      </c>
      <c r="I48" s="8">
        <v>68.2</v>
      </c>
      <c r="J48" s="8">
        <v>34.1</v>
      </c>
      <c r="K48" s="8">
        <v>43.85</v>
      </c>
      <c r="L48" s="10" t="s">
        <v>16</v>
      </c>
    </row>
    <row r="49" customFormat="1" ht="25" customHeight="1" spans="1:12">
      <c r="A49" s="5">
        <v>47</v>
      </c>
      <c r="B49" s="6" t="s">
        <v>63</v>
      </c>
      <c r="C49" s="6" t="s">
        <v>71</v>
      </c>
      <c r="D49" s="7" t="s">
        <v>73</v>
      </c>
      <c r="E49" s="8">
        <v>46</v>
      </c>
      <c r="F49" s="8">
        <v>11.5</v>
      </c>
      <c r="G49" s="8">
        <v>46.25</v>
      </c>
      <c r="H49" s="8">
        <v>13.875</v>
      </c>
      <c r="I49" s="8">
        <v>73.14</v>
      </c>
      <c r="J49" s="8">
        <v>36.57</v>
      </c>
      <c r="K49" s="8">
        <v>48.07</v>
      </c>
      <c r="L49" s="10" t="s">
        <v>18</v>
      </c>
    </row>
    <row r="50" customFormat="1" ht="25" customHeight="1" spans="1:12">
      <c r="A50" s="5">
        <v>48</v>
      </c>
      <c r="B50" s="6" t="s">
        <v>74</v>
      </c>
      <c r="C50" s="6" t="s">
        <v>14</v>
      </c>
      <c r="D50" s="7" t="s">
        <v>75</v>
      </c>
      <c r="E50" s="8">
        <v>48</v>
      </c>
      <c r="F50" s="8">
        <f>E50*30%</f>
        <v>14.4</v>
      </c>
      <c r="G50" s="8">
        <v>58.6</v>
      </c>
      <c r="H50" s="8">
        <f t="shared" ref="H50:H53" si="12">G50*30%</f>
        <v>17.58</v>
      </c>
      <c r="I50" s="8">
        <v>89.48</v>
      </c>
      <c r="J50" s="8">
        <f>I50*40%</f>
        <v>35.792</v>
      </c>
      <c r="K50" s="8">
        <f>F50+H50+J50</f>
        <v>67.772</v>
      </c>
      <c r="L50" s="10" t="s">
        <v>16</v>
      </c>
    </row>
    <row r="51" customFormat="1" ht="25" customHeight="1" spans="1:12">
      <c r="A51" s="5">
        <v>49</v>
      </c>
      <c r="B51" s="6" t="s">
        <v>74</v>
      </c>
      <c r="C51" s="6" t="s">
        <v>14</v>
      </c>
      <c r="D51" s="7" t="s">
        <v>76</v>
      </c>
      <c r="E51" s="8">
        <v>51</v>
      </c>
      <c r="F51" s="8">
        <f t="shared" ref="F51:F53" si="13">E51/2*50%</f>
        <v>12.75</v>
      </c>
      <c r="G51" s="8">
        <v>41.9</v>
      </c>
      <c r="H51" s="8">
        <f t="shared" si="12"/>
        <v>12.57</v>
      </c>
      <c r="I51" s="8">
        <v>86.28</v>
      </c>
      <c r="J51" s="8">
        <f t="shared" ref="J51:J53" si="14">I51*50%</f>
        <v>43.14</v>
      </c>
      <c r="K51" s="8">
        <f t="shared" ref="K51:K53" si="15">F51+J51</f>
        <v>55.89</v>
      </c>
      <c r="L51" s="10" t="s">
        <v>16</v>
      </c>
    </row>
    <row r="52" customFormat="1" ht="25" customHeight="1" spans="1:12">
      <c r="A52" s="5">
        <v>50</v>
      </c>
      <c r="B52" s="6" t="s">
        <v>74</v>
      </c>
      <c r="C52" s="6" t="s">
        <v>14</v>
      </c>
      <c r="D52" s="7" t="s">
        <v>77</v>
      </c>
      <c r="E52" s="8">
        <v>48</v>
      </c>
      <c r="F52" s="8">
        <f t="shared" si="13"/>
        <v>12</v>
      </c>
      <c r="G52" s="8">
        <v>36.2</v>
      </c>
      <c r="H52" s="8">
        <f t="shared" si="12"/>
        <v>10.86</v>
      </c>
      <c r="I52" s="8">
        <v>84.32</v>
      </c>
      <c r="J52" s="8">
        <f t="shared" si="14"/>
        <v>42.16</v>
      </c>
      <c r="K52" s="8">
        <f t="shared" si="15"/>
        <v>54.16</v>
      </c>
      <c r="L52" s="10" t="s">
        <v>18</v>
      </c>
    </row>
    <row r="53" customFormat="1" ht="25" customHeight="1" spans="1:12">
      <c r="A53" s="5">
        <v>51</v>
      </c>
      <c r="B53" s="6" t="s">
        <v>74</v>
      </c>
      <c r="C53" s="6" t="s">
        <v>14</v>
      </c>
      <c r="D53" s="7" t="s">
        <v>78</v>
      </c>
      <c r="E53" s="8">
        <v>43</v>
      </c>
      <c r="F53" s="8">
        <f t="shared" si="13"/>
        <v>10.75</v>
      </c>
      <c r="G53" s="8">
        <v>33.8</v>
      </c>
      <c r="H53" s="8">
        <f t="shared" si="12"/>
        <v>10.14</v>
      </c>
      <c r="I53" s="8">
        <v>80.52</v>
      </c>
      <c r="J53" s="8">
        <f t="shared" si="14"/>
        <v>40.26</v>
      </c>
      <c r="K53" s="8">
        <f t="shared" si="15"/>
        <v>51.01</v>
      </c>
      <c r="L53" s="10" t="s">
        <v>18</v>
      </c>
    </row>
    <row r="54" ht="25" customHeight="1" spans="1:12">
      <c r="A54" s="5">
        <v>52</v>
      </c>
      <c r="B54" s="6" t="s">
        <v>74</v>
      </c>
      <c r="C54" s="6" t="s">
        <v>19</v>
      </c>
      <c r="D54" s="7" t="s">
        <v>79</v>
      </c>
      <c r="E54" s="8">
        <v>40</v>
      </c>
      <c r="F54" s="8">
        <v>10</v>
      </c>
      <c r="G54" s="8">
        <v>48.1</v>
      </c>
      <c r="H54" s="8">
        <v>14.43</v>
      </c>
      <c r="I54" s="8">
        <v>92.88</v>
      </c>
      <c r="J54" s="8">
        <v>46.44</v>
      </c>
      <c r="K54" s="8">
        <v>56.44</v>
      </c>
      <c r="L54" s="10" t="s">
        <v>16</v>
      </c>
    </row>
    <row r="55" ht="25" customHeight="1" spans="1:12">
      <c r="A55" s="5">
        <v>53</v>
      </c>
      <c r="B55" s="6" t="s">
        <v>74</v>
      </c>
      <c r="C55" s="6" t="s">
        <v>19</v>
      </c>
      <c r="D55" s="7" t="s">
        <v>80</v>
      </c>
      <c r="E55" s="8">
        <v>48</v>
      </c>
      <c r="F55" s="8">
        <v>12</v>
      </c>
      <c r="G55" s="8">
        <v>50.1</v>
      </c>
      <c r="H55" s="8">
        <v>15.03</v>
      </c>
      <c r="I55" s="8">
        <v>86.52</v>
      </c>
      <c r="J55" s="8">
        <v>43.26</v>
      </c>
      <c r="K55" s="8">
        <v>55.26</v>
      </c>
      <c r="L55" s="10" t="s">
        <v>16</v>
      </c>
    </row>
    <row r="56" ht="25" customHeight="1" spans="1:12">
      <c r="A56" s="5">
        <v>54</v>
      </c>
      <c r="B56" s="6" t="s">
        <v>74</v>
      </c>
      <c r="C56" s="6" t="s">
        <v>19</v>
      </c>
      <c r="D56" s="7" t="s">
        <v>81</v>
      </c>
      <c r="E56" s="8">
        <v>50</v>
      </c>
      <c r="F56" s="8">
        <v>12.5</v>
      </c>
      <c r="G56" s="8">
        <v>42.3</v>
      </c>
      <c r="H56" s="8">
        <v>12.69</v>
      </c>
      <c r="I56" s="8">
        <v>84.47</v>
      </c>
      <c r="J56" s="8">
        <v>42.235</v>
      </c>
      <c r="K56" s="8">
        <v>54.735</v>
      </c>
      <c r="L56" s="10" t="s">
        <v>18</v>
      </c>
    </row>
    <row r="57" ht="25" customHeight="1" spans="1:12">
      <c r="A57" s="5">
        <v>55</v>
      </c>
      <c r="B57" s="6" t="s">
        <v>74</v>
      </c>
      <c r="C57" s="6" t="s">
        <v>19</v>
      </c>
      <c r="D57" s="7" t="s">
        <v>82</v>
      </c>
      <c r="E57" s="8">
        <v>42</v>
      </c>
      <c r="F57" s="8">
        <v>10.5</v>
      </c>
      <c r="G57" s="8">
        <v>36.1</v>
      </c>
      <c r="H57" s="8">
        <v>10.83</v>
      </c>
      <c r="I57" s="8">
        <v>77.62</v>
      </c>
      <c r="J57" s="8">
        <v>38.81</v>
      </c>
      <c r="K57" s="8">
        <v>49.31</v>
      </c>
      <c r="L57" s="10" t="s">
        <v>18</v>
      </c>
    </row>
    <row r="58" customFormat="1" ht="25" customHeight="1" spans="1:12">
      <c r="A58" s="5">
        <v>56</v>
      </c>
      <c r="B58" s="6" t="s">
        <v>83</v>
      </c>
      <c r="C58" s="6" t="s">
        <v>84</v>
      </c>
      <c r="D58" s="7" t="s">
        <v>85</v>
      </c>
      <c r="E58" s="8">
        <v>58</v>
      </c>
      <c r="F58" s="8">
        <v>17.4</v>
      </c>
      <c r="G58" s="8">
        <v>56.35</v>
      </c>
      <c r="H58" s="8">
        <v>16.905</v>
      </c>
      <c r="I58" s="8">
        <v>84.78</v>
      </c>
      <c r="J58" s="8">
        <v>33.912</v>
      </c>
      <c r="K58" s="8">
        <v>68.217</v>
      </c>
      <c r="L58" s="10" t="s">
        <v>16</v>
      </c>
    </row>
    <row r="59" customFormat="1" ht="25" customHeight="1" spans="1:12">
      <c r="A59" s="5">
        <v>57</v>
      </c>
      <c r="B59" s="6" t="s">
        <v>83</v>
      </c>
      <c r="C59" s="6" t="s">
        <v>84</v>
      </c>
      <c r="D59" s="7" t="s">
        <v>86</v>
      </c>
      <c r="E59" s="8">
        <v>58</v>
      </c>
      <c r="F59" s="8">
        <v>17.4</v>
      </c>
      <c r="G59" s="8">
        <v>46.5</v>
      </c>
      <c r="H59" s="8">
        <v>13.95</v>
      </c>
      <c r="I59" s="8">
        <v>85.4</v>
      </c>
      <c r="J59" s="8">
        <v>34.16</v>
      </c>
      <c r="K59" s="8">
        <v>65.51</v>
      </c>
      <c r="L59" s="10" t="s">
        <v>16</v>
      </c>
    </row>
    <row r="60" customFormat="1" ht="25" customHeight="1" spans="1:12">
      <c r="A60" s="5">
        <v>58</v>
      </c>
      <c r="B60" s="6" t="s">
        <v>83</v>
      </c>
      <c r="C60" s="6" t="s">
        <v>84</v>
      </c>
      <c r="D60" s="7" t="s">
        <v>87</v>
      </c>
      <c r="E60" s="8">
        <v>45</v>
      </c>
      <c r="F60" s="8">
        <v>13.5</v>
      </c>
      <c r="G60" s="8">
        <v>52.35</v>
      </c>
      <c r="H60" s="8">
        <v>15.705</v>
      </c>
      <c r="I60" s="8">
        <v>88.6</v>
      </c>
      <c r="J60" s="8">
        <v>35.44</v>
      </c>
      <c r="K60" s="8">
        <v>64.645</v>
      </c>
      <c r="L60" s="10" t="s">
        <v>16</v>
      </c>
    </row>
    <row r="61" customFormat="1" ht="25" customHeight="1" spans="1:12">
      <c r="A61" s="5">
        <v>59</v>
      </c>
      <c r="B61" s="6" t="s">
        <v>83</v>
      </c>
      <c r="C61" s="6" t="s">
        <v>84</v>
      </c>
      <c r="D61" s="7" t="s">
        <v>88</v>
      </c>
      <c r="E61" s="8">
        <v>45</v>
      </c>
      <c r="F61" s="8">
        <v>13.5</v>
      </c>
      <c r="G61" s="8">
        <v>47.9</v>
      </c>
      <c r="H61" s="8">
        <v>14.37</v>
      </c>
      <c r="I61" s="8">
        <v>88.6</v>
      </c>
      <c r="J61" s="8">
        <v>35.44</v>
      </c>
      <c r="K61" s="8">
        <v>63.31</v>
      </c>
      <c r="L61" s="10" t="s">
        <v>18</v>
      </c>
    </row>
    <row r="62" customFormat="1" ht="25" customHeight="1" spans="1:12">
      <c r="A62" s="5">
        <v>60</v>
      </c>
      <c r="B62" s="6" t="s">
        <v>83</v>
      </c>
      <c r="C62" s="6" t="s">
        <v>84</v>
      </c>
      <c r="D62" s="7" t="s">
        <v>89</v>
      </c>
      <c r="E62" s="8">
        <v>44</v>
      </c>
      <c r="F62" s="8">
        <v>13.2</v>
      </c>
      <c r="G62" s="8">
        <v>46.3</v>
      </c>
      <c r="H62" s="8">
        <v>13.89</v>
      </c>
      <c r="I62" s="8">
        <v>89.65</v>
      </c>
      <c r="J62" s="8">
        <v>35.86</v>
      </c>
      <c r="K62" s="8">
        <v>62.95</v>
      </c>
      <c r="L62" s="10" t="s">
        <v>18</v>
      </c>
    </row>
    <row r="63" customFormat="1" ht="25" customHeight="1" spans="1:12">
      <c r="A63" s="5">
        <v>61</v>
      </c>
      <c r="B63" s="6" t="s">
        <v>83</v>
      </c>
      <c r="C63" s="6" t="s">
        <v>84</v>
      </c>
      <c r="D63" s="7" t="s">
        <v>90</v>
      </c>
      <c r="E63" s="8">
        <v>45</v>
      </c>
      <c r="F63" s="8">
        <v>13.5</v>
      </c>
      <c r="G63" s="8">
        <v>51.55</v>
      </c>
      <c r="H63" s="8">
        <v>15.465</v>
      </c>
      <c r="I63" s="8">
        <v>84.13</v>
      </c>
      <c r="J63" s="8">
        <v>33.652</v>
      </c>
      <c r="K63" s="8">
        <v>62.617</v>
      </c>
      <c r="L63" s="10" t="s">
        <v>18</v>
      </c>
    </row>
    <row r="64" customFormat="1" ht="25" customHeight="1" spans="1:12">
      <c r="A64" s="5">
        <v>62</v>
      </c>
      <c r="B64" s="6" t="s">
        <v>83</v>
      </c>
      <c r="C64" s="6" t="s">
        <v>22</v>
      </c>
      <c r="D64" s="7" t="s">
        <v>91</v>
      </c>
      <c r="E64" s="8">
        <v>43</v>
      </c>
      <c r="F64" s="8">
        <v>12.9</v>
      </c>
      <c r="G64" s="8">
        <v>59.45</v>
      </c>
      <c r="H64" s="8">
        <v>17.835</v>
      </c>
      <c r="I64" s="8">
        <v>84.03</v>
      </c>
      <c r="J64" s="8">
        <v>33.612</v>
      </c>
      <c r="K64" s="8">
        <v>64.347</v>
      </c>
      <c r="L64" s="10" t="s">
        <v>16</v>
      </c>
    </row>
    <row r="65" customFormat="1" ht="25" customHeight="1" spans="1:12">
      <c r="A65" s="5">
        <v>63</v>
      </c>
      <c r="B65" s="6" t="s">
        <v>83</v>
      </c>
      <c r="C65" s="6" t="s">
        <v>22</v>
      </c>
      <c r="D65" s="7" t="s">
        <v>92</v>
      </c>
      <c r="E65" s="8">
        <v>66</v>
      </c>
      <c r="F65" s="8">
        <v>19.8</v>
      </c>
      <c r="G65" s="8">
        <v>24.9</v>
      </c>
      <c r="H65" s="8">
        <v>7.47</v>
      </c>
      <c r="I65" s="8">
        <v>87.72</v>
      </c>
      <c r="J65" s="8">
        <v>35.088</v>
      </c>
      <c r="K65" s="8">
        <v>62.358</v>
      </c>
      <c r="L65" s="10" t="s">
        <v>18</v>
      </c>
    </row>
    <row r="66" customFormat="1" ht="25" customHeight="1" spans="1:12">
      <c r="A66" s="5">
        <v>64</v>
      </c>
      <c r="B66" s="11" t="s">
        <v>93</v>
      </c>
      <c r="C66" s="12" t="s">
        <v>14</v>
      </c>
      <c r="D66" s="7" t="s">
        <v>94</v>
      </c>
      <c r="E66" s="8">
        <v>51</v>
      </c>
      <c r="F66" s="8">
        <f t="shared" ref="F66:F81" si="16">E66*30%</f>
        <v>15.3</v>
      </c>
      <c r="G66" s="8">
        <v>65.2</v>
      </c>
      <c r="H66" s="8">
        <f t="shared" ref="H66:H81" si="17">G66*30%</f>
        <v>19.56</v>
      </c>
      <c r="I66" s="8">
        <v>94.06</v>
      </c>
      <c r="J66" s="8">
        <f t="shared" ref="J66:J81" si="18">I66*0.4</f>
        <v>37.624</v>
      </c>
      <c r="K66" s="8">
        <f t="shared" ref="K66:K81" si="19">F66+H66+J66</f>
        <v>72.484</v>
      </c>
      <c r="L66" s="14" t="s">
        <v>16</v>
      </c>
    </row>
    <row r="67" customFormat="1" ht="25" customHeight="1" spans="1:12">
      <c r="A67" s="5">
        <v>65</v>
      </c>
      <c r="B67" s="11" t="s">
        <v>93</v>
      </c>
      <c r="C67" s="12" t="s">
        <v>14</v>
      </c>
      <c r="D67" s="7" t="s">
        <v>95</v>
      </c>
      <c r="E67" s="8">
        <v>70</v>
      </c>
      <c r="F67" s="8">
        <f t="shared" si="16"/>
        <v>21</v>
      </c>
      <c r="G67" s="8">
        <v>33.75</v>
      </c>
      <c r="H67" s="8">
        <f t="shared" si="17"/>
        <v>10.125</v>
      </c>
      <c r="I67" s="8">
        <v>88.18</v>
      </c>
      <c r="J67" s="8">
        <f t="shared" si="18"/>
        <v>35.272</v>
      </c>
      <c r="K67" s="8">
        <f t="shared" si="19"/>
        <v>66.397</v>
      </c>
      <c r="L67" s="14" t="s">
        <v>16</v>
      </c>
    </row>
    <row r="68" customFormat="1" ht="25" customHeight="1" spans="1:12">
      <c r="A68" s="5">
        <v>66</v>
      </c>
      <c r="B68" s="11" t="s">
        <v>93</v>
      </c>
      <c r="C68" s="11" t="s">
        <v>19</v>
      </c>
      <c r="D68" s="7" t="s">
        <v>96</v>
      </c>
      <c r="E68" s="8">
        <v>55</v>
      </c>
      <c r="F68" s="8">
        <f t="shared" si="16"/>
        <v>16.5</v>
      </c>
      <c r="G68" s="8">
        <v>35.75</v>
      </c>
      <c r="H68" s="8">
        <f t="shared" si="17"/>
        <v>10.725</v>
      </c>
      <c r="I68" s="8">
        <v>92.31</v>
      </c>
      <c r="J68" s="8">
        <f t="shared" si="18"/>
        <v>36.924</v>
      </c>
      <c r="K68" s="8">
        <f t="shared" si="19"/>
        <v>64.149</v>
      </c>
      <c r="L68" s="14" t="s">
        <v>16</v>
      </c>
    </row>
    <row r="69" customFormat="1" ht="25" customHeight="1" spans="1:12">
      <c r="A69" s="5">
        <v>67</v>
      </c>
      <c r="B69" s="11" t="s">
        <v>93</v>
      </c>
      <c r="C69" s="11" t="s">
        <v>14</v>
      </c>
      <c r="D69" s="7" t="s">
        <v>97</v>
      </c>
      <c r="E69" s="8">
        <v>43</v>
      </c>
      <c r="F69" s="8">
        <f t="shared" si="16"/>
        <v>12.9</v>
      </c>
      <c r="G69" s="8">
        <v>46.15</v>
      </c>
      <c r="H69" s="8">
        <f t="shared" si="17"/>
        <v>13.845</v>
      </c>
      <c r="I69" s="8">
        <v>91.71</v>
      </c>
      <c r="J69" s="8">
        <f t="shared" si="18"/>
        <v>36.684</v>
      </c>
      <c r="K69" s="8">
        <f t="shared" si="19"/>
        <v>63.429</v>
      </c>
      <c r="L69" s="14" t="s">
        <v>16</v>
      </c>
    </row>
    <row r="70" customFormat="1" ht="25" customHeight="1" spans="1:12">
      <c r="A70" s="5">
        <v>68</v>
      </c>
      <c r="B70" s="11" t="s">
        <v>93</v>
      </c>
      <c r="C70" s="12" t="s">
        <v>14</v>
      </c>
      <c r="D70" s="7" t="s">
        <v>98</v>
      </c>
      <c r="E70" s="8">
        <v>52</v>
      </c>
      <c r="F70" s="8">
        <f t="shared" si="16"/>
        <v>15.6</v>
      </c>
      <c r="G70" s="8">
        <v>50.65</v>
      </c>
      <c r="H70" s="8">
        <f t="shared" si="17"/>
        <v>15.195</v>
      </c>
      <c r="I70" s="8">
        <v>75.4</v>
      </c>
      <c r="J70" s="8">
        <f t="shared" si="18"/>
        <v>30.16</v>
      </c>
      <c r="K70" s="8">
        <f t="shared" si="19"/>
        <v>60.955</v>
      </c>
      <c r="L70" s="14" t="s">
        <v>16</v>
      </c>
    </row>
    <row r="71" customFormat="1" ht="25" customHeight="1" spans="1:12">
      <c r="A71" s="5">
        <v>69</v>
      </c>
      <c r="B71" s="11" t="s">
        <v>93</v>
      </c>
      <c r="C71" s="11" t="s">
        <v>14</v>
      </c>
      <c r="D71" s="7" t="s">
        <v>99</v>
      </c>
      <c r="E71" s="8">
        <v>43</v>
      </c>
      <c r="F71" s="8">
        <f t="shared" si="16"/>
        <v>12.9</v>
      </c>
      <c r="G71" s="8">
        <v>39.95</v>
      </c>
      <c r="H71" s="8">
        <f t="shared" si="17"/>
        <v>11.985</v>
      </c>
      <c r="I71" s="8">
        <v>89.83</v>
      </c>
      <c r="J71" s="8">
        <f t="shared" si="18"/>
        <v>35.932</v>
      </c>
      <c r="K71" s="8">
        <f t="shared" si="19"/>
        <v>60.817</v>
      </c>
      <c r="L71" s="14" t="s">
        <v>18</v>
      </c>
    </row>
    <row r="72" customFormat="1" ht="25" customHeight="1" spans="1:12">
      <c r="A72" s="5">
        <v>70</v>
      </c>
      <c r="B72" s="11" t="s">
        <v>93</v>
      </c>
      <c r="C72" s="11" t="s">
        <v>14</v>
      </c>
      <c r="D72" s="7" t="s">
        <v>100</v>
      </c>
      <c r="E72" s="8">
        <v>37</v>
      </c>
      <c r="F72" s="8">
        <f t="shared" si="16"/>
        <v>11.1</v>
      </c>
      <c r="G72" s="8">
        <v>46.8</v>
      </c>
      <c r="H72" s="8">
        <f t="shared" si="17"/>
        <v>14.04</v>
      </c>
      <c r="I72" s="8">
        <v>89.03</v>
      </c>
      <c r="J72" s="8">
        <f t="shared" si="18"/>
        <v>35.612</v>
      </c>
      <c r="K72" s="8">
        <f t="shared" si="19"/>
        <v>60.752</v>
      </c>
      <c r="L72" s="14" t="s">
        <v>18</v>
      </c>
    </row>
    <row r="73" customFormat="1" ht="25" customHeight="1" spans="1:12">
      <c r="A73" s="5">
        <v>71</v>
      </c>
      <c r="B73" s="11" t="s">
        <v>93</v>
      </c>
      <c r="C73" s="11" t="s">
        <v>14</v>
      </c>
      <c r="D73" s="7" t="s">
        <v>101</v>
      </c>
      <c r="E73" s="8">
        <v>41</v>
      </c>
      <c r="F73" s="8">
        <f t="shared" si="16"/>
        <v>12.3</v>
      </c>
      <c r="G73" s="8">
        <v>44.7</v>
      </c>
      <c r="H73" s="8">
        <f t="shared" si="17"/>
        <v>13.41</v>
      </c>
      <c r="I73" s="8">
        <v>83.73</v>
      </c>
      <c r="J73" s="8">
        <f t="shared" si="18"/>
        <v>33.492</v>
      </c>
      <c r="K73" s="8">
        <f t="shared" si="19"/>
        <v>59.202</v>
      </c>
      <c r="L73" s="14" t="s">
        <v>18</v>
      </c>
    </row>
    <row r="74" customFormat="1" ht="25" customHeight="1" spans="1:12">
      <c r="A74" s="5">
        <v>72</v>
      </c>
      <c r="B74" s="11" t="s">
        <v>93</v>
      </c>
      <c r="C74" s="12" t="s">
        <v>14</v>
      </c>
      <c r="D74" s="7" t="s">
        <v>102</v>
      </c>
      <c r="E74" s="8">
        <v>47</v>
      </c>
      <c r="F74" s="8">
        <f t="shared" si="16"/>
        <v>14.1</v>
      </c>
      <c r="G74" s="8">
        <v>42.15</v>
      </c>
      <c r="H74" s="8">
        <f t="shared" si="17"/>
        <v>12.645</v>
      </c>
      <c r="I74" s="8">
        <v>78.37</v>
      </c>
      <c r="J74" s="8">
        <f t="shared" si="18"/>
        <v>31.348</v>
      </c>
      <c r="K74" s="8">
        <f t="shared" si="19"/>
        <v>58.093</v>
      </c>
      <c r="L74" s="14" t="s">
        <v>18</v>
      </c>
    </row>
    <row r="75" customFormat="1" ht="25" customHeight="1" spans="1:12">
      <c r="A75" s="5">
        <v>73</v>
      </c>
      <c r="B75" s="11" t="s">
        <v>93</v>
      </c>
      <c r="C75" s="11" t="s">
        <v>19</v>
      </c>
      <c r="D75" s="7" t="s">
        <v>103</v>
      </c>
      <c r="E75" s="8">
        <v>53</v>
      </c>
      <c r="F75" s="8">
        <f t="shared" si="16"/>
        <v>15.9</v>
      </c>
      <c r="G75" s="8">
        <v>44.7</v>
      </c>
      <c r="H75" s="8">
        <f t="shared" si="17"/>
        <v>13.41</v>
      </c>
      <c r="I75" s="8">
        <v>84.29</v>
      </c>
      <c r="J75" s="8">
        <f t="shared" si="18"/>
        <v>33.716</v>
      </c>
      <c r="K75" s="8">
        <f t="shared" si="19"/>
        <v>63.026</v>
      </c>
      <c r="L75" s="14" t="s">
        <v>16</v>
      </c>
    </row>
    <row r="76" customFormat="1" ht="25" customHeight="1" spans="1:12">
      <c r="A76" s="5">
        <v>74</v>
      </c>
      <c r="B76" s="11" t="s">
        <v>93</v>
      </c>
      <c r="C76" s="11" t="s">
        <v>19</v>
      </c>
      <c r="D76" s="7" t="s">
        <v>104</v>
      </c>
      <c r="E76" s="8">
        <v>43</v>
      </c>
      <c r="F76" s="8">
        <f t="shared" si="16"/>
        <v>12.9</v>
      </c>
      <c r="G76" s="8">
        <v>40.95</v>
      </c>
      <c r="H76" s="8">
        <f t="shared" si="17"/>
        <v>12.285</v>
      </c>
      <c r="I76" s="8">
        <v>92.23</v>
      </c>
      <c r="J76" s="8">
        <f t="shared" si="18"/>
        <v>36.892</v>
      </c>
      <c r="K76" s="8">
        <f t="shared" si="19"/>
        <v>62.077</v>
      </c>
      <c r="L76" s="14" t="s">
        <v>16</v>
      </c>
    </row>
    <row r="77" customFormat="1" ht="25" customHeight="1" spans="1:12">
      <c r="A77" s="5">
        <v>75</v>
      </c>
      <c r="B77" s="11" t="s">
        <v>93</v>
      </c>
      <c r="C77" s="11" t="s">
        <v>19</v>
      </c>
      <c r="D77" s="7" t="s">
        <v>105</v>
      </c>
      <c r="E77" s="8">
        <v>42</v>
      </c>
      <c r="F77" s="8">
        <f t="shared" si="16"/>
        <v>12.6</v>
      </c>
      <c r="G77" s="8">
        <v>41.25</v>
      </c>
      <c r="H77" s="8">
        <f t="shared" si="17"/>
        <v>12.375</v>
      </c>
      <c r="I77" s="8">
        <v>91.25</v>
      </c>
      <c r="J77" s="8">
        <f t="shared" si="18"/>
        <v>36.5</v>
      </c>
      <c r="K77" s="8">
        <f t="shared" si="19"/>
        <v>61.475</v>
      </c>
      <c r="L77" s="14" t="s">
        <v>16</v>
      </c>
    </row>
    <row r="78" customFormat="1" ht="25" customHeight="1" spans="1:12">
      <c r="A78" s="5">
        <v>76</v>
      </c>
      <c r="B78" s="11" t="s">
        <v>93</v>
      </c>
      <c r="C78" s="11" t="s">
        <v>19</v>
      </c>
      <c r="D78" s="7" t="s">
        <v>106</v>
      </c>
      <c r="E78" s="8">
        <v>39</v>
      </c>
      <c r="F78" s="8">
        <f t="shared" si="16"/>
        <v>11.7</v>
      </c>
      <c r="G78" s="8">
        <v>41.8</v>
      </c>
      <c r="H78" s="8">
        <f t="shared" si="17"/>
        <v>12.54</v>
      </c>
      <c r="I78" s="8">
        <v>91</v>
      </c>
      <c r="J78" s="8">
        <f t="shared" si="18"/>
        <v>36.4</v>
      </c>
      <c r="K78" s="8">
        <f t="shared" si="19"/>
        <v>60.64</v>
      </c>
      <c r="L78" s="14" t="s">
        <v>18</v>
      </c>
    </row>
    <row r="79" customFormat="1" ht="25" customHeight="1" spans="1:12">
      <c r="A79" s="5">
        <v>77</v>
      </c>
      <c r="B79" s="11" t="s">
        <v>93</v>
      </c>
      <c r="C79" s="11" t="s">
        <v>19</v>
      </c>
      <c r="D79" s="7" t="s">
        <v>107</v>
      </c>
      <c r="E79" s="8">
        <v>57</v>
      </c>
      <c r="F79" s="8">
        <f t="shared" si="16"/>
        <v>17.1</v>
      </c>
      <c r="G79" s="8">
        <v>28.95</v>
      </c>
      <c r="H79" s="8">
        <f t="shared" si="17"/>
        <v>8.685</v>
      </c>
      <c r="I79" s="8">
        <v>85.22</v>
      </c>
      <c r="J79" s="8">
        <f t="shared" si="18"/>
        <v>34.088</v>
      </c>
      <c r="K79" s="8">
        <f t="shared" si="19"/>
        <v>59.873</v>
      </c>
      <c r="L79" s="14" t="s">
        <v>18</v>
      </c>
    </row>
    <row r="80" customFormat="1" ht="25" customHeight="1" spans="1:12">
      <c r="A80" s="5">
        <v>78</v>
      </c>
      <c r="B80" s="11" t="s">
        <v>93</v>
      </c>
      <c r="C80" s="11" t="s">
        <v>19</v>
      </c>
      <c r="D80" s="7" t="s">
        <v>108</v>
      </c>
      <c r="E80" s="8">
        <v>56</v>
      </c>
      <c r="F80" s="8">
        <f t="shared" si="16"/>
        <v>16.8</v>
      </c>
      <c r="G80" s="8">
        <v>26.35</v>
      </c>
      <c r="H80" s="8">
        <f t="shared" si="17"/>
        <v>7.905</v>
      </c>
      <c r="I80" s="8">
        <v>87.09</v>
      </c>
      <c r="J80" s="8">
        <f t="shared" si="18"/>
        <v>34.836</v>
      </c>
      <c r="K80" s="8">
        <f t="shared" si="19"/>
        <v>59.541</v>
      </c>
      <c r="L80" s="14" t="s">
        <v>18</v>
      </c>
    </row>
    <row r="81" customFormat="1" ht="25" customHeight="1" spans="1:12">
      <c r="A81" s="5">
        <v>79</v>
      </c>
      <c r="B81" s="11" t="s">
        <v>93</v>
      </c>
      <c r="C81" s="11" t="s">
        <v>19</v>
      </c>
      <c r="D81" s="7" t="s">
        <v>109</v>
      </c>
      <c r="E81" s="8">
        <v>56</v>
      </c>
      <c r="F81" s="8">
        <f t="shared" si="16"/>
        <v>16.8</v>
      </c>
      <c r="G81" s="8">
        <v>38.85</v>
      </c>
      <c r="H81" s="8">
        <f t="shared" si="17"/>
        <v>11.655</v>
      </c>
      <c r="I81" s="8">
        <v>70.82</v>
      </c>
      <c r="J81" s="8">
        <f t="shared" si="18"/>
        <v>28.328</v>
      </c>
      <c r="K81" s="8">
        <f t="shared" si="19"/>
        <v>56.783</v>
      </c>
      <c r="L81" s="14" t="s">
        <v>18</v>
      </c>
    </row>
    <row r="82" s="1" customFormat="1" ht="25" customHeight="1" spans="1:12">
      <c r="A82" s="5">
        <v>80</v>
      </c>
      <c r="B82" s="6" t="s">
        <v>110</v>
      </c>
      <c r="C82" s="6" t="s">
        <v>14</v>
      </c>
      <c r="D82" s="7" t="s">
        <v>111</v>
      </c>
      <c r="E82" s="8">
        <v>38</v>
      </c>
      <c r="F82" s="8">
        <v>11.4</v>
      </c>
      <c r="G82" s="8">
        <v>46.5</v>
      </c>
      <c r="H82" s="8">
        <v>13.95</v>
      </c>
      <c r="I82" s="8">
        <v>84.85</v>
      </c>
      <c r="J82" s="8">
        <v>33.94</v>
      </c>
      <c r="K82" s="8">
        <v>59.29</v>
      </c>
      <c r="L82" s="15" t="s">
        <v>16</v>
      </c>
    </row>
    <row r="83" s="1" customFormat="1" ht="25" customHeight="1" spans="1:12">
      <c r="A83" s="5">
        <v>81</v>
      </c>
      <c r="B83" s="6" t="s">
        <v>110</v>
      </c>
      <c r="C83" s="6" t="s">
        <v>14</v>
      </c>
      <c r="D83" s="7" t="s">
        <v>112</v>
      </c>
      <c r="E83" s="8">
        <v>51</v>
      </c>
      <c r="F83" s="8">
        <v>15.3</v>
      </c>
      <c r="G83" s="8">
        <v>33.6</v>
      </c>
      <c r="H83" s="8">
        <v>10.08</v>
      </c>
      <c r="I83" s="8">
        <v>81.86</v>
      </c>
      <c r="J83" s="8">
        <v>32.744</v>
      </c>
      <c r="K83" s="8">
        <v>58.124</v>
      </c>
      <c r="L83" s="15" t="s">
        <v>16</v>
      </c>
    </row>
    <row r="84" s="1" customFormat="1" ht="25" customHeight="1" spans="1:12">
      <c r="A84" s="5">
        <v>82</v>
      </c>
      <c r="B84" s="6" t="s">
        <v>110</v>
      </c>
      <c r="C84" s="6" t="s">
        <v>14</v>
      </c>
      <c r="D84" s="7" t="s">
        <v>113</v>
      </c>
      <c r="E84" s="8">
        <v>39</v>
      </c>
      <c r="F84" s="8">
        <v>11.7</v>
      </c>
      <c r="G84" s="8">
        <v>49.6</v>
      </c>
      <c r="H84" s="8">
        <v>14.88</v>
      </c>
      <c r="I84" s="8">
        <v>72.58</v>
      </c>
      <c r="J84" s="8">
        <v>29.032</v>
      </c>
      <c r="K84" s="8">
        <v>55.612</v>
      </c>
      <c r="L84" s="15" t="s">
        <v>18</v>
      </c>
    </row>
    <row r="85" s="1" customFormat="1" ht="25" customHeight="1" spans="1:12">
      <c r="A85" s="5">
        <v>83</v>
      </c>
      <c r="B85" s="6" t="s">
        <v>110</v>
      </c>
      <c r="C85" s="6" t="s">
        <v>14</v>
      </c>
      <c r="D85" s="7" t="s">
        <v>114</v>
      </c>
      <c r="E85" s="8">
        <v>40</v>
      </c>
      <c r="F85" s="8">
        <v>12</v>
      </c>
      <c r="G85" s="8">
        <v>43.35</v>
      </c>
      <c r="H85" s="8">
        <v>13.005</v>
      </c>
      <c r="I85" s="8" t="s">
        <v>115</v>
      </c>
      <c r="J85" s="8"/>
      <c r="K85" s="8"/>
      <c r="L85" s="15" t="s">
        <v>18</v>
      </c>
    </row>
    <row r="86" s="1" customFormat="1" ht="25" customHeight="1" spans="1:12">
      <c r="A86" s="5">
        <v>84</v>
      </c>
      <c r="B86" s="6" t="s">
        <v>110</v>
      </c>
      <c r="C86" s="6" t="s">
        <v>14</v>
      </c>
      <c r="D86" s="7" t="s">
        <v>116</v>
      </c>
      <c r="E86" s="8">
        <v>43</v>
      </c>
      <c r="F86" s="8">
        <v>12.9</v>
      </c>
      <c r="G86" s="8">
        <v>40.9</v>
      </c>
      <c r="H86" s="8">
        <v>12.27</v>
      </c>
      <c r="I86" s="8">
        <v>73.43</v>
      </c>
      <c r="J86" s="8">
        <v>29.372</v>
      </c>
      <c r="K86" s="8">
        <v>54.542</v>
      </c>
      <c r="L86" s="15" t="s">
        <v>18</v>
      </c>
    </row>
    <row r="87" s="1" customFormat="1" ht="25" customHeight="1" spans="1:12">
      <c r="A87" s="5">
        <v>85</v>
      </c>
      <c r="B87" s="6" t="s">
        <v>110</v>
      </c>
      <c r="C87" s="6" t="s">
        <v>14</v>
      </c>
      <c r="D87" s="7" t="s">
        <v>117</v>
      </c>
      <c r="E87" s="8">
        <v>43</v>
      </c>
      <c r="F87" s="8">
        <v>12.9</v>
      </c>
      <c r="G87" s="8">
        <v>73.55</v>
      </c>
      <c r="H87" s="8">
        <v>22.065</v>
      </c>
      <c r="I87" s="8">
        <v>82.97</v>
      </c>
      <c r="J87" s="8">
        <v>33.188</v>
      </c>
      <c r="K87" s="8">
        <v>68.153</v>
      </c>
      <c r="L87" s="15" t="s">
        <v>16</v>
      </c>
    </row>
    <row r="88" s="1" customFormat="1" ht="25" customHeight="1" spans="1:12">
      <c r="A88" s="5">
        <v>86</v>
      </c>
      <c r="B88" s="6" t="s">
        <v>110</v>
      </c>
      <c r="C88" s="6" t="s">
        <v>19</v>
      </c>
      <c r="D88" s="7" t="s">
        <v>118</v>
      </c>
      <c r="E88" s="8">
        <v>48</v>
      </c>
      <c r="F88" s="8">
        <v>14.4</v>
      </c>
      <c r="G88" s="8">
        <v>44.1</v>
      </c>
      <c r="H88" s="8">
        <v>13.23</v>
      </c>
      <c r="I88" s="8">
        <v>78.89</v>
      </c>
      <c r="J88" s="8">
        <v>31.556</v>
      </c>
      <c r="K88" s="8">
        <v>59.186</v>
      </c>
      <c r="L88" s="15" t="s">
        <v>18</v>
      </c>
    </row>
    <row r="89" s="1" customFormat="1" ht="25" customHeight="1" spans="1:12">
      <c r="A89" s="5">
        <v>87</v>
      </c>
      <c r="B89" s="6" t="s">
        <v>110</v>
      </c>
      <c r="C89" s="6" t="s">
        <v>19</v>
      </c>
      <c r="D89" s="7" t="s">
        <v>119</v>
      </c>
      <c r="E89" s="8">
        <v>46</v>
      </c>
      <c r="F89" s="8">
        <v>13.8</v>
      </c>
      <c r="G89" s="8">
        <v>49.35</v>
      </c>
      <c r="H89" s="8">
        <v>14.805</v>
      </c>
      <c r="I89" s="8">
        <v>83.36</v>
      </c>
      <c r="J89" s="8">
        <v>33.344</v>
      </c>
      <c r="K89" s="8">
        <v>61.949</v>
      </c>
      <c r="L89" s="15" t="s">
        <v>16</v>
      </c>
    </row>
    <row r="90" s="1" customFormat="1" ht="25" customHeight="1" spans="1:12">
      <c r="A90" s="5">
        <v>88</v>
      </c>
      <c r="B90" s="6" t="s">
        <v>110</v>
      </c>
      <c r="C90" s="6" t="s">
        <v>19</v>
      </c>
      <c r="D90" s="7" t="s">
        <v>120</v>
      </c>
      <c r="E90" s="8">
        <v>45</v>
      </c>
      <c r="F90" s="8">
        <v>13.5</v>
      </c>
      <c r="G90" s="8">
        <v>47.25</v>
      </c>
      <c r="H90" s="8">
        <v>14.175</v>
      </c>
      <c r="I90" s="8">
        <v>80.09</v>
      </c>
      <c r="J90" s="8">
        <v>32.036</v>
      </c>
      <c r="K90" s="8">
        <v>59.711</v>
      </c>
      <c r="L90" s="15" t="s">
        <v>18</v>
      </c>
    </row>
    <row r="91" s="1" customFormat="1" ht="25" customHeight="1" spans="1:12">
      <c r="A91" s="5">
        <v>89</v>
      </c>
      <c r="B91" s="6" t="s">
        <v>110</v>
      </c>
      <c r="C91" s="6" t="s">
        <v>19</v>
      </c>
      <c r="D91" s="7" t="s">
        <v>121</v>
      </c>
      <c r="E91" s="8">
        <v>43</v>
      </c>
      <c r="F91" s="8">
        <v>12.9</v>
      </c>
      <c r="G91" s="8">
        <v>59.45</v>
      </c>
      <c r="H91" s="8">
        <v>17.835</v>
      </c>
      <c r="I91" s="8">
        <v>86.54</v>
      </c>
      <c r="J91" s="8">
        <v>34.616</v>
      </c>
      <c r="K91" s="8">
        <v>65.351</v>
      </c>
      <c r="L91" s="15" t="s">
        <v>16</v>
      </c>
    </row>
    <row r="92" s="1" customFormat="1" ht="25" customHeight="1" spans="1:12">
      <c r="A92" s="5">
        <v>90</v>
      </c>
      <c r="B92" s="6" t="s">
        <v>110</v>
      </c>
      <c r="C92" s="6" t="s">
        <v>19</v>
      </c>
      <c r="D92" s="7" t="s">
        <v>122</v>
      </c>
      <c r="E92" s="8">
        <v>54</v>
      </c>
      <c r="F92" s="8">
        <v>16.2</v>
      </c>
      <c r="G92" s="8">
        <v>44.45</v>
      </c>
      <c r="H92" s="8">
        <v>13.335</v>
      </c>
      <c r="I92" s="8">
        <v>85.6</v>
      </c>
      <c r="J92" s="8">
        <v>34.24</v>
      </c>
      <c r="K92" s="8">
        <v>63.775</v>
      </c>
      <c r="L92" s="15" t="s">
        <v>16</v>
      </c>
    </row>
    <row r="93" s="1" customFormat="1" ht="25" customHeight="1" spans="1:12">
      <c r="A93" s="5">
        <v>91</v>
      </c>
      <c r="B93" s="6" t="s">
        <v>110</v>
      </c>
      <c r="C93" s="6" t="s">
        <v>19</v>
      </c>
      <c r="D93" s="7" t="s">
        <v>123</v>
      </c>
      <c r="E93" s="8">
        <v>37</v>
      </c>
      <c r="F93" s="8">
        <v>11.1</v>
      </c>
      <c r="G93" s="8">
        <v>61.65</v>
      </c>
      <c r="H93" s="8">
        <v>18.495</v>
      </c>
      <c r="I93" s="8">
        <v>78.49</v>
      </c>
      <c r="J93" s="8">
        <v>31.396</v>
      </c>
      <c r="K93" s="8">
        <v>60.991</v>
      </c>
      <c r="L93" s="15" t="s">
        <v>18</v>
      </c>
    </row>
    <row r="94" ht="27" customHeight="1" spans="1:12">
      <c r="A94" s="13" t="s">
        <v>124</v>
      </c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</row>
  </sheetData>
  <protectedRanges>
    <protectedRange sqref="B3:E8" name="区域1"/>
    <protectedRange sqref="I3:I8" name="区域2"/>
    <protectedRange sqref="B36:E41" name="区域1_1"/>
    <protectedRange sqref="I36:I41" name="区域2_1"/>
    <protectedRange sqref="B58:E58" name="区域1_2"/>
    <protectedRange sqref="I58" name="区域2_2"/>
    <protectedRange sqref="B21:B35" name="区域1_3"/>
    <protectedRange sqref="D21:D35" name="区域2_1_1"/>
    <protectedRange sqref="E21:E35" name="区域2_2_1"/>
    <protectedRange sqref="G21:G35" name="区域2_3"/>
    <protectedRange sqref="I21:I35" name="区域2_4"/>
    <protectedRange sqref="C21:C35" name="区域2_5"/>
    <protectedRange sqref="G70 I70 B76:B91 C70 B75:C75 E70" name="区域2_6"/>
    <protectedRange sqref="D70" name="区域2_2_2"/>
    <protectedRange sqref="A54:D57" name="区域1_4"/>
    <protectedRange sqref="H54:H57" name="区域2_7"/>
    <protectedRange sqref="A50:A53" name="区域1_5"/>
  </protectedRanges>
  <mergeCells count="2">
    <mergeCell ref="B1:L1"/>
    <mergeCell ref="A94:L94"/>
  </mergeCells>
  <pageMargins left="0.161111111111111" right="0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JCY</cp:lastModifiedBy>
  <dcterms:created xsi:type="dcterms:W3CDTF">2019-06-26T01:43:00Z</dcterms:created>
  <dcterms:modified xsi:type="dcterms:W3CDTF">2021-11-04T06:34:21Z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ICV">
    <vt:lpwstr>74616244158C401392DFE064EEEDAD62</vt:lpwstr>
  </property>
</Properties>
</file>