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899" firstSheet="8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6">部门基本支出预算表04!$4:$8</definedName>
    <definedName name="_xlnm.Print_Titles" localSheetId="8">'部门项目支出绩效目标表05-2'!$4:$5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<sst xmlns="http://schemas.openxmlformats.org/spreadsheetml/2006/main" count="996" uniqueCount="415">
  <si>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</si>
  <si>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</si>
  <si>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</si>
  <si>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</si>
  <si>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</si>
  <si>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</si>
  <si>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</si>
  <si>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</si>
  <si>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</si>
  <si>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</si>
  <si>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</si>
  <si>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</si>
  <si>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</si>
  <si>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</si>
  <si>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</si>
  <si>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</si>
  <si>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</si>
  <si>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</si>
  <si>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</si>
  <si>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</si>
  <si>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</si>
  <si>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</si>
  <si>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</si>
  <si>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</si>
  <si>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</si>
  <si>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</si>
  <si>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</si>
  <si>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</si>
  <si>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</si>
  <si>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</si>
  <si>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</si>
  <si>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</si>
  <si>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</si>
  <si>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</si>
  <si>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</si>
  <si>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</si>
  <si>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</si>
  <si>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</si>
  <si>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</si>
  <si>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</si>
  <si>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</si>
  <si>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</si>
  <si>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</si>
  <si>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</si>
  <si>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</si>
  <si>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203011001</t>
  </si>
  <si>
    <t>文山壮族苗族自治州人民检察院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</si>
  <si>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</si>
  <si>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</si>
  <si>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</si>
  <si>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</si>
  <si>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</si>
  <si>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</si>
  <si>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</si>
  <si>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</si>
  <si>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</si>
  <si>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</si>
  <si>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</si>
  <si>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</si>
  <si>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</si>
  <si>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</si>
  <si>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</si>
  <si>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20111</t>
  </si>
  <si>
    <t>纪检监察事务</t>
  </si>
  <si>
    <t>2011105</t>
  </si>
  <si>
    <t>派驻派出机构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</si>
  <si>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</si>
  <si>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</si>
  <si>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</si>
  <si>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</si>
  <si>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</si>
  <si>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</si>
  <si>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</si>
  <si>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</si>
  <si>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</si>
  <si>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</si>
  <si>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</si>
  <si>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</si>
  <si>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</si>
  <si>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</si>
  <si>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</si>
  <si>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</si>
  <si>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</si>
  <si>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</si>
  <si>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</si>
  <si>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</si>
  <si>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</si>
  <si>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</si>
  <si>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</si>
  <si>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</si>
  <si>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</si>
  <si>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</si>
  <si>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</si>
  <si>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</si>
  <si>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</si>
  <si>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</si>
  <si>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</si>
  <si>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</si>
  <si>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</si>
  <si>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</si>
  <si>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</si>
  <si>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</si>
  <si>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</si>
  <si>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</si>
  <si>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</si>
  <si>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</si>
  <si>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</si>
  <si>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</si>
  <si>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</si>
  <si>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</si>
  <si>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</si>
  <si>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</si>
  <si>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</si>
  <si>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</si>
  <si>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</si>
  <si>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</si>
  <si>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</si>
  <si>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</si>
  <si>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</si>
  <si>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</si>
  <si>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</si>
  <si>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</si>
  <si>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</si>
  <si>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</si>
  <si>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</si>
  <si>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</si>
  <si>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</si>
  <si>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</si>
  <si>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</si>
  <si>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</si>
  <si>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</si>
  <si>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</si>
  <si>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</si>
  <si>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</si>
  <si>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</si>
  <si>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</si>
  <si>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</si>
  <si>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</si>
  <si>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</si>
  <si>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</si>
  <si>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</si>
  <si>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</si>
  <si>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</si>
  <si>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</si>
  <si>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</si>
  <si>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</si>
  <si>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</si>
  <si>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</si>
  <si>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</si>
  <si>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</si>
  <si>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</si>
  <si>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</si>
  <si>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</si>
  <si>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</si>
  <si>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530000200000000000358</t>
  </si>
  <si>
    <t>聘用制书记员补助经费</t>
  </si>
  <si>
    <t>30199</t>
  </si>
  <si>
    <t>其他工资福利支出</t>
  </si>
  <si>
    <t>530000210000000034674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</si>
  <si>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</si>
  <si>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</si>
  <si>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</si>
  <si>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</si>
  <si>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</si>
  <si>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</si>
  <si>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</si>
  <si>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530000210000000034676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</si>
  <si>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</si>
  <si>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</si>
  <si>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</si>
  <si>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</si>
  <si>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</si>
  <si>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</si>
  <si>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</si>
  <si>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</si>
  <si>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</si>
  <si>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530000210000000034678</t>
  </si>
  <si>
    <t>30113</t>
  </si>
  <si>
    <t>530000210000000034679</t>
  </si>
  <si>
    <t>对个人和家庭的补助</t>
  </si>
  <si>
    <t>30399</t>
  </si>
  <si>
    <t>其他对个人和家庭的补助</t>
  </si>
  <si>
    <t>530000210000000034681</t>
  </si>
  <si>
    <t>公车购置及运维费</t>
  </si>
  <si>
    <t>30231</t>
  </si>
  <si>
    <t>公务用车运行维护费</t>
  </si>
  <si>
    <t>530000210000000034683</t>
  </si>
  <si>
    <t>30217</t>
  </si>
  <si>
    <t>530000210000000034684</t>
  </si>
  <si>
    <t>行政人员公务交通补贴</t>
  </si>
  <si>
    <t>30239</t>
  </si>
  <si>
    <t>其他交通费用</t>
  </si>
  <si>
    <t>530000210000000034685</t>
  </si>
  <si>
    <t>工会经费</t>
  </si>
  <si>
    <t>30228</t>
  </si>
  <si>
    <t>530000210000000034686</t>
  </si>
  <si>
    <t>一般公用经费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</si>
  <si>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</si>
  <si>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</si>
  <si>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</si>
  <si>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</si>
  <si>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</si>
  <si>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</si>
  <si>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</si>
  <si>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</si>
  <si>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30209</t>
  </si>
  <si>
    <t>物业管理费</t>
  </si>
  <si>
    <t>30215</t>
  </si>
  <si>
    <t>会议费</t>
  </si>
  <si>
    <t>30229</t>
  </si>
  <si>
    <t>福利费</t>
  </si>
  <si>
    <t>30299</t>
  </si>
  <si>
    <t>其他商品和服务支出</t>
  </si>
  <si>
    <t>530000221100000171469</t>
  </si>
  <si>
    <t>人民警察加班补贴经费</t>
  </si>
  <si>
    <t>530000241100002220558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</si>
  <si>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</si>
  <si>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</si>
  <si>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</si>
  <si>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</si>
  <si>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</si>
  <si>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</si>
  <si>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</si>
  <si>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2024年第二批政法转移支付办案业务及业务装备经费</t>
  </si>
  <si>
    <t>事业发展类</t>
  </si>
  <si>
    <t>530000241100002960684</t>
  </si>
  <si>
    <t>30213</t>
  </si>
  <si>
    <t>维修（护）费</t>
  </si>
  <si>
    <t>非同级财政保障（对个人和家庭的补助）经费</t>
  </si>
  <si>
    <t>530000231100001090050</t>
  </si>
  <si>
    <t>30306</t>
  </si>
  <si>
    <t>救济费</t>
  </si>
  <si>
    <t>30304</t>
  </si>
  <si>
    <t>抚恤金</t>
  </si>
  <si>
    <t>非同级财政保障（结转结余类）经费</t>
  </si>
  <si>
    <t>其他运转类</t>
  </si>
  <si>
    <t>530000251100003328484</t>
  </si>
  <si>
    <t>非同级财政保障（其他人员支出）经费</t>
  </si>
  <si>
    <t>其他人员支出</t>
  </si>
  <si>
    <t>530000231100001082183</t>
  </si>
  <si>
    <t>非同级财政保障（社会保障缴费）经费</t>
  </si>
  <si>
    <t>530000231100001090030</t>
  </si>
  <si>
    <t>非同级财政保障（特定目标类）经费</t>
  </si>
  <si>
    <t>530000200000000005674</t>
  </si>
  <si>
    <t>30211</t>
  </si>
  <si>
    <t>差旅费</t>
  </si>
  <si>
    <t>非同级财政保障（运转类）经费</t>
  </si>
  <si>
    <t>其他公用支出</t>
  </si>
  <si>
    <t>530000231100001090418</t>
  </si>
  <si>
    <t>检察系统2024年办案和专业技术用房维修项目经费</t>
  </si>
  <si>
    <t>530000241100003211343</t>
  </si>
  <si>
    <t>31006</t>
  </si>
  <si>
    <t>大型修缮</t>
  </si>
  <si>
    <t>检察业务综合保障经费</t>
  </si>
  <si>
    <t>530000231100001080527</t>
  </si>
  <si>
    <t>31013</t>
  </si>
  <si>
    <t>公务用车购置</t>
  </si>
  <si>
    <t>30226</t>
  </si>
  <si>
    <t>劳务费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</si>
  <si>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</si>
  <si>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</si>
  <si>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</si>
  <si>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</si>
  <si>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</si>
  <si>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</si>
  <si>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</si>
  <si>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</si>
  <si>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</si>
  <si>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</si>
  <si>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</si>
  <si>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</si>
  <si>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</si>
  <si>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</si>
  <si>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做好本单位退休人员经费保障，按规定落实各项待遇，支持部门正常履职。</t>
  </si>
  <si>
    <t>产出指标</t>
  </si>
  <si>
    <t>数量指标</t>
  </si>
  <si>
    <t>保障退休人数</t>
  </si>
  <si>
    <t>=</t>
  </si>
  <si>
    <t>62</t>
  </si>
  <si>
    <t>人</t>
  </si>
  <si>
    <t>定量指标</t>
  </si>
  <si>
    <t>反映公用经费保障退休人数情况。</t>
  </si>
  <si>
    <t>退休人员公用经费兑现率</t>
  </si>
  <si>
    <t>100</t>
  </si>
  <si>
    <t>%</t>
  </si>
  <si>
    <t>反映退休人员公用经费的使用情况。</t>
  </si>
  <si>
    <t>时效指标</t>
  </si>
  <si>
    <t>发放及时率</t>
  </si>
  <si>
    <t>反映发放单位及时发放公用经费的情况。
发放及时率=在时限内发放资金/应发放资金*100%。</t>
  </si>
  <si>
    <t>效益指标</t>
  </si>
  <si>
    <t>社会效益</t>
  </si>
  <si>
    <t>部门（单位）运转</t>
  </si>
  <si>
    <t>正常运转</t>
  </si>
  <si>
    <t>定性指标</t>
  </si>
  <si>
    <t>反映部门（单位）正常运转情况。</t>
  </si>
  <si>
    <t>满意度指标</t>
  </si>
  <si>
    <t>服务对象满意度</t>
  </si>
  <si>
    <t>退休人员对公用经费发放满意度</t>
  </si>
  <si>
    <t>&gt;=</t>
  </si>
  <si>
    <t>90</t>
  </si>
  <si>
    <t>反映退休人员对公用经费发放工作的满意程度。
退休人员对公用经费发放工作满意度=（调查人群中对发放工作满意的人数/问卷调查人数）*100%。</t>
  </si>
  <si>
    <t>做好本部门临聘人员、退休人员、办理打击涉烟违法犯罪案件、社会治安综合治理工作经费保障，按规定落实好人员经费，保障好打击涉烟违法犯罪案件业务办理等工作的开展，支持部门正常履职。</t>
  </si>
  <si>
    <t>临聘人员工资兑现足额率</t>
  </si>
  <si>
    <t>反映临聘人员工资的年度兑现情况。</t>
  </si>
  <si>
    <t>质量指标</t>
  </si>
  <si>
    <t>临聘人员年度考核合格率</t>
  </si>
  <si>
    <t>98</t>
  </si>
  <si>
    <t>反映临聘人员年度考核按照优秀、称职、基本称职、不称职四个档次评定等次的情况。</t>
  </si>
  <si>
    <t>部门运转</t>
  </si>
  <si>
    <t>社会公众满意度</t>
  </si>
  <si>
    <t>反映社会公众对部门（单位）履职情况的满意程度。</t>
  </si>
  <si>
    <t>做好本部门驻村工作人员生活补助、办理打击涉烟违法犯罪案件、社会治安综合治理工作经费保障，按规定落实好驻村工作人员生活补助，保障好打击涉烟违法犯罪案件业务办理等工作的开展，支持部门正常履职。</t>
  </si>
  <si>
    <t>保障驻村人员</t>
  </si>
  <si>
    <t>反映经费保障驻村工作队员人数情况。</t>
  </si>
  <si>
    <t>驻村工作经费兑现足额率</t>
  </si>
  <si>
    <t>反映驻村工作经费兑现足额率情况。</t>
  </si>
  <si>
    <t>设备购置质量达标率</t>
  </si>
  <si>
    <t>反映服装采购数量的精准情况。服装采购计划吻合率=（实际发放数/实际需求数）*100%</t>
  </si>
  <si>
    <t>可持续影响</t>
  </si>
  <si>
    <t>巩固拓展脱贫攻坚成果持续影响率</t>
  </si>
  <si>
    <t>反映巩固拓展脱贫攻坚成果持续影响率情况。</t>
  </si>
  <si>
    <t>单位人员满意度</t>
  </si>
  <si>
    <t>反映单位人员对部门（单位）履职情况的满意程度。</t>
  </si>
  <si>
    <t>通过向社会购买服务，规范提供房屋养护维护、给排水设备、供电设备、水管线路等日常运行和检修维护，电梯保洁维护、消防系统维护、卫生保洁服务、绿化养护服务、安全保卫服务、会议（培训）服务等，为推动各项检察业务工作全面协调发展提供有力保障。</t>
  </si>
  <si>
    <t>安保巡查次数</t>
  </si>
  <si>
    <t>12</t>
  </si>
  <si>
    <t>次</t>
  </si>
  <si>
    <t>反映每天安保巡查次数的情况。</t>
  </si>
  <si>
    <t>卫生保洁合格率</t>
  </si>
  <si>
    <t>95</t>
  </si>
  <si>
    <t>反映卫生保洁检查验收合格的情况。卫生保洁合格率=卫生保洁检查验收合格次数/卫生保洁总次数*100%</t>
  </si>
  <si>
    <t>物管人员在岗率</t>
  </si>
  <si>
    <t>反映保洁、消防服务人员等物管人员在岗的情况。物管人员在岗率=实际在岗工时/应在岗工时*100%</t>
  </si>
  <si>
    <t>物业服务需求保障程度</t>
  </si>
  <si>
    <t>反映绿化、安保、安防、保洁等服务满足委托单位的程度。（实际运用时根据项目对物业的需求，主要通过整体评价的方式进行评价。）</t>
  </si>
  <si>
    <t>服务受益人员满意度</t>
  </si>
  <si>
    <t>反映物管服务受益人员满意程度。</t>
  </si>
  <si>
    <t>预算06表</t>
  </si>
  <si>
    <t>2025年部门政府性基金预算支出预算表</t>
  </si>
  <si>
    <t>政府性基金预算支出</t>
  </si>
  <si>
    <t>注：本表无数据。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</si>
  <si>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</si>
  <si>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</si>
  <si>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</si>
  <si>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</si>
  <si>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</si>
  <si>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</si>
  <si>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</si>
  <si>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</si>
  <si>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</si>
  <si>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</si>
  <si>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</si>
  <si>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</si>
  <si>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公务用车运行维护</t>
  </si>
  <si>
    <t>C23120300 车辆维修和保养服务</t>
  </si>
  <si>
    <t>项</t>
  </si>
  <si>
    <t>C1804010201 机动车保险服务</t>
  </si>
  <si>
    <t>A02030500 乘用车</t>
  </si>
  <si>
    <t>辆</t>
  </si>
  <si>
    <t>物业管理服务</t>
  </si>
  <si>
    <t>C21040000 物业管理服务</t>
  </si>
  <si>
    <t>年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</si>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</sst>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80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8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53" applyFont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178" fontId="5" fillId="0" borderId="7" xfId="54" applyFont="1" applyAlignment="1">
      <alignment horizontal="right" vertical="center" shrinkToFit="1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shrinkToFit="1"/>
    </xf>
    <xf numFmtId="178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selection activeCell="B27" sqref="B27"/>
    </sheetView>
  </sheetViews>
  <sheetFormatPr defaultColWidth="8" defaultRowHeight="14.25" customHeight="1" outlineLevelCol="3"/>
  <cols>
    <col min="1" max="1" width="39.575" customWidth="1"/>
    <col min="2" max="2" width="30.9666666666667" customWidth="1"/>
    <col min="3" max="3" width="40.425" customWidth="1"/>
    <col min="4" max="4" width="38.9083333333333" customWidth="1"/>
  </cols>
  <sheetData>
    <row r="1" ht="17" customHeight="1" spans="4:4">
      <c r="D1" s="171" t="s">
        <v>0</v>
      </c>
    </row>
    <row r="2" ht="36" customHeight="1" spans="1:4">
      <c r="A2" s="40" t="s">
        <v>1</v>
      </c>
      <c r="B2" s="172"/>
      <c r="C2" s="172"/>
      <c r="D2" s="172"/>
    </row>
    <row r="3" ht="21" customHeight="1" spans="1:4">
      <c r="A3" s="86" t="str">
        <f>"单位名称："&amp;"文山壮族苗族自治州人民检察院"</f>
        <v>单位名称：文山壮族苗族自治州人民检察院</v>
      </c>
      <c r="B3" s="133"/>
      <c r="C3" s="133"/>
      <c r="D3" s="93" t="s">
        <v>2</v>
      </c>
    </row>
    <row r="4" ht="19.5" customHeight="1" spans="1:4">
      <c r="A4" s="9" t="s">
        <v>3</v>
      </c>
      <c r="B4" s="11"/>
      <c r="C4" s="9" t="s">
        <v>4</v>
      </c>
      <c r="D4" s="11"/>
    </row>
    <row r="5" ht="19.5" customHeight="1" spans="1:4">
      <c r="A5" s="14" t="s">
        <v>5</v>
      </c>
      <c r="B5" s="14" t="s">
        <v>6</v>
      </c>
      <c r="C5" s="14" t="s">
        <v>7</v>
      </c>
      <c r="D5" s="14" t="s">
        <v>6</v>
      </c>
    </row>
    <row r="6" ht="19.5" customHeight="1" spans="1:4">
      <c r="A6" s="17"/>
      <c r="B6" s="17"/>
      <c r="C6" s="17"/>
      <c r="D6" s="17"/>
    </row>
    <row r="7" ht="25.4" customHeight="1" spans="1:4">
      <c r="A7" s="144" t="s">
        <v>8</v>
      </c>
      <c r="B7" s="119">
        <v>21507108.54</v>
      </c>
      <c r="C7" s="103" t="str">
        <f>"一"&amp;"、"&amp;"一般公共服务支出"</f>
        <v>一、一般公共服务支出</v>
      </c>
      <c r="D7" s="119">
        <v>50000</v>
      </c>
    </row>
    <row r="8" ht="25.4" customHeight="1" spans="1:4">
      <c r="A8" s="144" t="s">
        <v>9</v>
      </c>
      <c r="B8" s="119"/>
      <c r="C8" s="103" t="str">
        <f>"二"&amp;"、"&amp;"公共安全支出"</f>
        <v>二、公共安全支出</v>
      </c>
      <c r="D8" s="119">
        <v>20176001.7</v>
      </c>
    </row>
    <row r="9" ht="25.4" customHeight="1" spans="1:4">
      <c r="A9" s="144" t="s">
        <v>10</v>
      </c>
      <c r="B9" s="119"/>
      <c r="C9" s="103" t="str">
        <f>"三"&amp;"、"&amp;"社会保障和就业支出"</f>
        <v>三、社会保障和就业支出</v>
      </c>
      <c r="D9" s="119">
        <v>2010152.72</v>
      </c>
    </row>
    <row r="10" ht="25.4" customHeight="1" spans="1:4">
      <c r="A10" s="144" t="s">
        <v>11</v>
      </c>
      <c r="B10" s="85"/>
      <c r="C10" s="103" t="str">
        <f>"四"&amp;"、"&amp;"卫生健康支出"</f>
        <v>四、卫生健康支出</v>
      </c>
      <c r="D10" s="119">
        <v>1144863.07</v>
      </c>
    </row>
    <row r="11" ht="25.4" customHeight="1" spans="1:4">
      <c r="A11" s="144" t="s">
        <v>12</v>
      </c>
      <c r="B11" s="119">
        <v>2700000</v>
      </c>
      <c r="C11" s="103" t="str">
        <f>"五"&amp;"、"&amp;"住房保障支出"</f>
        <v>五、住房保障支出</v>
      </c>
      <c r="D11" s="119">
        <v>1162365.05</v>
      </c>
    </row>
    <row r="12" ht="25.4" customHeight="1" spans="1:4">
      <c r="A12" s="144" t="s">
        <v>13</v>
      </c>
      <c r="B12" s="85"/>
      <c r="C12" s="103"/>
      <c r="D12" s="119"/>
    </row>
    <row r="13" ht="25.4" customHeight="1" spans="1:4">
      <c r="A13" s="144" t="s">
        <v>14</v>
      </c>
      <c r="B13" s="85"/>
      <c r="C13" s="103"/>
      <c r="D13" s="119"/>
    </row>
    <row r="14" ht="25.4" customHeight="1" spans="1:4">
      <c r="A14" s="144" t="s">
        <v>15</v>
      </c>
      <c r="B14" s="85"/>
      <c r="C14" s="103"/>
      <c r="D14" s="119"/>
    </row>
    <row r="15" ht="25.4" customHeight="1" spans="1:4">
      <c r="A15" s="173" t="s">
        <v>16</v>
      </c>
      <c r="B15" s="85"/>
      <c r="C15" s="103"/>
      <c r="D15" s="119"/>
    </row>
    <row r="16" ht="25.4" customHeight="1" spans="1:4">
      <c r="A16" s="173" t="s">
        <v>17</v>
      </c>
      <c r="B16" s="119">
        <v>2700000</v>
      </c>
      <c r="C16" s="103"/>
      <c r="D16" s="119"/>
    </row>
    <row r="17" ht="25.4" customHeight="1" spans="1:4">
      <c r="A17" s="174" t="s">
        <v>18</v>
      </c>
      <c r="B17" s="140">
        <v>24207108.54</v>
      </c>
      <c r="C17" s="142" t="s">
        <v>19</v>
      </c>
      <c r="D17" s="140">
        <v>24543382.54</v>
      </c>
    </row>
    <row r="18" ht="25.4" customHeight="1" spans="1:4">
      <c r="A18" s="175" t="s">
        <v>20</v>
      </c>
      <c r="B18" s="140">
        <v>432274</v>
      </c>
      <c r="C18" s="176" t="s">
        <v>21</v>
      </c>
      <c r="D18" s="177">
        <v>96000</v>
      </c>
    </row>
    <row r="19" ht="25.4" customHeight="1" spans="1:4">
      <c r="A19" s="178" t="s">
        <v>22</v>
      </c>
      <c r="B19" s="119">
        <v>132274</v>
      </c>
      <c r="C19" s="141" t="s">
        <v>22</v>
      </c>
      <c r="D19" s="85"/>
    </row>
    <row r="20" ht="25.4" customHeight="1" spans="1:4">
      <c r="A20" s="178" t="s">
        <v>23</v>
      </c>
      <c r="B20" s="119">
        <v>300000</v>
      </c>
      <c r="C20" s="141" t="s">
        <v>24</v>
      </c>
      <c r="D20" s="85">
        <v>96000</v>
      </c>
    </row>
    <row r="21" ht="25.4" customHeight="1" spans="1:4">
      <c r="A21" s="179" t="s">
        <v>25</v>
      </c>
      <c r="B21" s="140">
        <v>24639382.54</v>
      </c>
      <c r="C21" s="142" t="s">
        <v>26</v>
      </c>
      <c r="D21" s="136">
        <v>24639382.54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88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C20" sqref="C20"/>
    </sheetView>
  </sheetViews>
  <sheetFormatPr defaultColWidth="9.14166666666667" defaultRowHeight="14.25" customHeight="1" outlineLevelCol="5"/>
  <cols>
    <col min="1" max="1" width="35.9833333333333" customWidth="1"/>
    <col min="2" max="6" width="25.8666666666667" customWidth="1"/>
  </cols>
  <sheetData>
    <row r="1" ht="27" customHeight="1" spans="6:6">
      <c r="F1" s="50" t="s">
        <v>337</v>
      </c>
    </row>
    <row r="2" ht="28.5" customHeight="1" spans="1:6">
      <c r="A2" s="25" t="s">
        <v>338</v>
      </c>
      <c r="B2" s="25"/>
      <c r="C2" s="25"/>
      <c r="D2" s="25"/>
      <c r="E2" s="25"/>
      <c r="F2" s="25"/>
    </row>
    <row r="3" ht="34" customHeight="1" spans="1:6">
      <c r="A3" s="94" t="str">
        <f>"单位名称："&amp;"文山壮族苗族自治州人民检察院"</f>
        <v>单位名称：文山壮族苗族自治州人民检察院</v>
      </c>
      <c r="B3" s="95"/>
      <c r="C3" s="96"/>
      <c r="D3" s="53"/>
      <c r="E3" s="53"/>
      <c r="F3" s="50" t="s">
        <v>2</v>
      </c>
    </row>
    <row r="4" ht="18.75" customHeight="1" spans="1:6">
      <c r="A4" s="8" t="s">
        <v>139</v>
      </c>
      <c r="B4" s="8" t="s">
        <v>49</v>
      </c>
      <c r="C4" s="8" t="s">
        <v>50</v>
      </c>
      <c r="D4" s="14" t="s">
        <v>339</v>
      </c>
      <c r="E4" s="58"/>
      <c r="F4" s="58"/>
    </row>
    <row r="5" ht="30" customHeight="1" spans="1:6">
      <c r="A5" s="17"/>
      <c r="B5" s="17"/>
      <c r="C5" s="17"/>
      <c r="D5" s="14" t="s">
        <v>31</v>
      </c>
      <c r="E5" s="58" t="s">
        <v>58</v>
      </c>
      <c r="F5" s="58" t="s">
        <v>59</v>
      </c>
    </row>
    <row r="6" ht="23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2" customHeight="1" spans="1:6">
      <c r="A7" s="27"/>
      <c r="B7" s="27"/>
      <c r="C7" s="27"/>
      <c r="D7" s="21"/>
      <c r="E7" s="21"/>
      <c r="F7" s="21"/>
    </row>
    <row r="8" ht="22" customHeight="1" spans="1:6">
      <c r="A8" s="97" t="s">
        <v>105</v>
      </c>
      <c r="B8" s="98"/>
      <c r="C8" s="98" t="s">
        <v>105</v>
      </c>
      <c r="D8" s="21"/>
      <c r="E8" s="21"/>
      <c r="F8" s="21"/>
    </row>
    <row r="9" ht="22" customHeight="1" spans="1:1">
      <c r="A9" t="s">
        <v>340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scale="80" fitToHeight="0" orientation="landscape" horizontalDpi="600"/>
  <headerFooter/>
  <ignoredErrors>
    <ignoredError sqref="A3:B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selection activeCell="H25" sqref="H25"/>
    </sheetView>
  </sheetViews>
  <sheetFormatPr defaultColWidth="9.14166666666667" defaultRowHeight="14.25" customHeight="1"/>
  <cols>
    <col min="1" max="1" width="27.7166666666667" customWidth="1"/>
    <col min="2" max="2" width="17.0666666666667" customWidth="1"/>
    <col min="3" max="3" width="27.875" customWidth="1"/>
    <col min="4" max="4" width="7.70833333333333" customWidth="1"/>
    <col min="5" max="5" width="10.2833333333333" customWidth="1"/>
    <col min="6" max="8" width="14.7416666666667" customWidth="1"/>
    <col min="9" max="17" width="7.64166666666667" customWidth="1"/>
  </cols>
  <sheetData>
    <row r="1" ht="22" customHeight="1" spans="15:17">
      <c r="O1" s="49"/>
      <c r="P1" s="49"/>
      <c r="Q1" s="93" t="s">
        <v>341</v>
      </c>
    </row>
    <row r="2" ht="27.75" customHeight="1" spans="1:17">
      <c r="A2" s="51" t="s">
        <v>342</v>
      </c>
      <c r="B2" s="25"/>
      <c r="C2" s="25"/>
      <c r="D2" s="25"/>
      <c r="E2" s="25"/>
      <c r="F2" s="25"/>
      <c r="G2" s="25"/>
      <c r="H2" s="25"/>
      <c r="I2" s="25"/>
      <c r="J2" s="25"/>
      <c r="K2" s="41"/>
      <c r="L2" s="25"/>
      <c r="M2" s="25"/>
      <c r="N2" s="25"/>
      <c r="O2" s="41"/>
      <c r="P2" s="41"/>
      <c r="Q2" s="25"/>
    </row>
    <row r="3" ht="24" customHeight="1" spans="1:17">
      <c r="A3" s="86" t="str">
        <f>"单位名称："&amp;"文山壮族苗族自治州人民检察院"</f>
        <v>单位名称：文山壮族苗族自治州人民检察院</v>
      </c>
      <c r="B3" s="6"/>
      <c r="C3" s="6"/>
      <c r="D3" s="6"/>
      <c r="E3" s="6"/>
      <c r="F3" s="6"/>
      <c r="G3" s="6"/>
      <c r="H3" s="6"/>
      <c r="I3" s="6"/>
      <c r="J3" s="6"/>
      <c r="O3" s="77"/>
      <c r="P3" s="77"/>
      <c r="Q3" s="93" t="s">
        <v>130</v>
      </c>
    </row>
    <row r="4" ht="15.75" customHeight="1" spans="1:17">
      <c r="A4" s="8" t="s">
        <v>343</v>
      </c>
      <c r="B4" s="62" t="s">
        <v>344</v>
      </c>
      <c r="C4" s="62" t="s">
        <v>345</v>
      </c>
      <c r="D4" s="62" t="s">
        <v>346</v>
      </c>
      <c r="E4" s="62" t="s">
        <v>347</v>
      </c>
      <c r="F4" s="62" t="s">
        <v>348</v>
      </c>
      <c r="G4" s="63" t="s">
        <v>146</v>
      </c>
      <c r="H4" s="63"/>
      <c r="I4" s="63"/>
      <c r="J4" s="63"/>
      <c r="K4" s="64"/>
      <c r="L4" s="63"/>
      <c r="M4" s="63"/>
      <c r="N4" s="63"/>
      <c r="O4" s="79"/>
      <c r="P4" s="64"/>
      <c r="Q4" s="80"/>
    </row>
    <row r="5" ht="17.25" customHeight="1" spans="1:17">
      <c r="A5" s="13"/>
      <c r="B5" s="65"/>
      <c r="C5" s="65"/>
      <c r="D5" s="65"/>
      <c r="E5" s="65"/>
      <c r="F5" s="65"/>
      <c r="G5" s="65" t="s">
        <v>31</v>
      </c>
      <c r="H5" s="65" t="s">
        <v>34</v>
      </c>
      <c r="I5" s="65" t="s">
        <v>349</v>
      </c>
      <c r="J5" s="65" t="s">
        <v>350</v>
      </c>
      <c r="K5" s="66" t="s">
        <v>351</v>
      </c>
      <c r="L5" s="81" t="s">
        <v>352</v>
      </c>
      <c r="M5" s="81"/>
      <c r="N5" s="81"/>
      <c r="O5" s="82"/>
      <c r="P5" s="83"/>
      <c r="Q5" s="67"/>
    </row>
    <row r="6" ht="78" customHeight="1" spans="1:17">
      <c r="A6" s="16"/>
      <c r="B6" s="67"/>
      <c r="C6" s="67"/>
      <c r="D6" s="67"/>
      <c r="E6" s="67"/>
      <c r="F6" s="67"/>
      <c r="G6" s="67"/>
      <c r="H6" s="67" t="s">
        <v>33</v>
      </c>
      <c r="I6" s="67"/>
      <c r="J6" s="67"/>
      <c r="K6" s="68"/>
      <c r="L6" s="67" t="s">
        <v>33</v>
      </c>
      <c r="M6" s="67" t="s">
        <v>44</v>
      </c>
      <c r="N6" s="67" t="s">
        <v>153</v>
      </c>
      <c r="O6" s="84" t="s">
        <v>40</v>
      </c>
      <c r="P6" s="68" t="s">
        <v>41</v>
      </c>
      <c r="Q6" s="67" t="s">
        <v>42</v>
      </c>
    </row>
    <row r="7" ht="15" customHeight="1" spans="1:17">
      <c r="A7" s="1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ht="21" customHeight="1" spans="1:17">
      <c r="A8" s="69" t="s">
        <v>46</v>
      </c>
      <c r="B8" s="70"/>
      <c r="C8" s="70"/>
      <c r="D8" s="70"/>
      <c r="E8" s="89"/>
      <c r="F8" s="21">
        <v>1065000</v>
      </c>
      <c r="G8" s="21">
        <v>1570000</v>
      </c>
      <c r="H8" s="21">
        <v>1570000</v>
      </c>
      <c r="I8" s="21"/>
      <c r="J8" s="21"/>
      <c r="K8" s="21"/>
      <c r="L8" s="21"/>
      <c r="M8" s="21"/>
      <c r="N8" s="21"/>
      <c r="O8" s="21"/>
      <c r="P8" s="21"/>
      <c r="Q8" s="21"/>
    </row>
    <row r="9" ht="21" customHeight="1" spans="1:17">
      <c r="A9" s="90" t="s">
        <v>183</v>
      </c>
      <c r="B9" s="70" t="s">
        <v>353</v>
      </c>
      <c r="C9" s="70" t="s">
        <v>354</v>
      </c>
      <c r="D9" s="91" t="s">
        <v>355</v>
      </c>
      <c r="E9" s="92">
        <v>1</v>
      </c>
      <c r="F9" s="21"/>
      <c r="G9" s="21">
        <v>250000</v>
      </c>
      <c r="H9" s="21">
        <v>250000</v>
      </c>
      <c r="I9" s="21"/>
      <c r="J9" s="21"/>
      <c r="K9" s="21"/>
      <c r="L9" s="21"/>
      <c r="M9" s="21"/>
      <c r="N9" s="21"/>
      <c r="O9" s="21"/>
      <c r="P9" s="21"/>
      <c r="Q9" s="21"/>
    </row>
    <row r="10" ht="21" customHeight="1" spans="1:17">
      <c r="A10" s="90" t="s">
        <v>183</v>
      </c>
      <c r="B10" s="70" t="s">
        <v>353</v>
      </c>
      <c r="C10" s="70" t="s">
        <v>356</v>
      </c>
      <c r="D10" s="91" t="s">
        <v>355</v>
      </c>
      <c r="E10" s="92">
        <v>1</v>
      </c>
      <c r="F10" s="21"/>
      <c r="G10" s="21">
        <v>30000</v>
      </c>
      <c r="H10" s="21">
        <v>30000</v>
      </c>
      <c r="I10" s="21"/>
      <c r="J10" s="21"/>
      <c r="K10" s="21"/>
      <c r="L10" s="21"/>
      <c r="M10" s="21"/>
      <c r="N10" s="21"/>
      <c r="O10" s="21"/>
      <c r="P10" s="21"/>
      <c r="Q10" s="21"/>
    </row>
    <row r="11" ht="21" customHeight="1" spans="1:17">
      <c r="A11" s="90" t="s">
        <v>253</v>
      </c>
      <c r="B11" s="70" t="s">
        <v>256</v>
      </c>
      <c r="C11" s="70" t="s">
        <v>357</v>
      </c>
      <c r="D11" s="91" t="s">
        <v>358</v>
      </c>
      <c r="E11" s="92">
        <v>1</v>
      </c>
      <c r="F11" s="21"/>
      <c r="G11" s="21">
        <v>225000</v>
      </c>
      <c r="H11" s="21">
        <v>225000</v>
      </c>
      <c r="I11" s="21"/>
      <c r="J11" s="21"/>
      <c r="K11" s="21"/>
      <c r="L11" s="21"/>
      <c r="M11" s="21"/>
      <c r="N11" s="21"/>
      <c r="O11" s="21"/>
      <c r="P11" s="21"/>
      <c r="Q11" s="21"/>
    </row>
    <row r="12" ht="21" customHeight="1" spans="1:17">
      <c r="A12" s="90" t="s">
        <v>253</v>
      </c>
      <c r="B12" s="70" t="s">
        <v>359</v>
      </c>
      <c r="C12" s="70" t="s">
        <v>360</v>
      </c>
      <c r="D12" s="91" t="s">
        <v>361</v>
      </c>
      <c r="E12" s="92">
        <v>1</v>
      </c>
      <c r="F12" s="21">
        <v>1065000</v>
      </c>
      <c r="G12" s="21">
        <v>1065000</v>
      </c>
      <c r="H12" s="21">
        <v>1065000</v>
      </c>
      <c r="I12" s="21"/>
      <c r="J12" s="21"/>
      <c r="K12" s="21"/>
      <c r="L12" s="21"/>
      <c r="M12" s="21"/>
      <c r="N12" s="21"/>
      <c r="O12" s="21"/>
      <c r="P12" s="21"/>
      <c r="Q12" s="21"/>
    </row>
    <row r="13" ht="21" customHeight="1" spans="1:17">
      <c r="A13" s="72" t="s">
        <v>105</v>
      </c>
      <c r="B13" s="73"/>
      <c r="C13" s="73"/>
      <c r="D13" s="73"/>
      <c r="E13" s="89"/>
      <c r="F13" s="21">
        <v>1065000</v>
      </c>
      <c r="G13" s="21">
        <v>1570000</v>
      </c>
      <c r="H13" s="21">
        <v>1570000</v>
      </c>
      <c r="I13" s="21"/>
      <c r="J13" s="21"/>
      <c r="K13" s="21"/>
      <c r="L13" s="21"/>
      <c r="M13" s="21"/>
      <c r="N13" s="21"/>
      <c r="O13" s="21"/>
      <c r="P13" s="21"/>
      <c r="Q13" s="21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1388888888889" right="0.751388888888889" top="1" bottom="1" header="0.5" footer="0.5"/>
  <pageSetup paperSize="9" scale="65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R23" sqref="R23"/>
    </sheetView>
  </sheetViews>
  <sheetFormatPr defaultColWidth="9.14166666666667" defaultRowHeight="14.25" customHeight="1"/>
  <cols>
    <col min="1" max="1" width="18.6833333333333" customWidth="1"/>
    <col min="2" max="14" width="11.5666666666667" customWidth="1"/>
  </cols>
  <sheetData>
    <row r="1" ht="22" customHeight="1" spans="1:14">
      <c r="A1" s="55"/>
      <c r="B1" s="55"/>
      <c r="C1" s="55"/>
      <c r="D1" s="55"/>
      <c r="E1" s="55"/>
      <c r="F1" s="55"/>
      <c r="G1" s="55"/>
      <c r="H1" s="59"/>
      <c r="I1" s="55"/>
      <c r="J1" s="55"/>
      <c r="K1" s="55"/>
      <c r="L1" s="49"/>
      <c r="M1" s="75"/>
      <c r="N1" s="76" t="s">
        <v>362</v>
      </c>
    </row>
    <row r="2" ht="27.75" customHeight="1" spans="1:14">
      <c r="A2" s="51" t="s">
        <v>363</v>
      </c>
      <c r="B2" s="60"/>
      <c r="C2" s="60"/>
      <c r="D2" s="60"/>
      <c r="E2" s="60"/>
      <c r="F2" s="60"/>
      <c r="G2" s="60"/>
      <c r="H2" s="61"/>
      <c r="I2" s="60"/>
      <c r="J2" s="60"/>
      <c r="K2" s="60"/>
      <c r="L2" s="41"/>
      <c r="M2" s="61"/>
      <c r="N2" s="60"/>
    </row>
    <row r="3" ht="23" customHeight="1" spans="1:14">
      <c r="A3" s="52" t="str">
        <f>"单位名称："&amp;"文山壮族苗族自治州人民检察院"</f>
        <v>单位名称：文山壮族苗族自治州人民检察院</v>
      </c>
      <c r="B3" s="53"/>
      <c r="C3" s="53"/>
      <c r="D3" s="53"/>
      <c r="E3" s="53"/>
      <c r="F3" s="53"/>
      <c r="G3" s="53"/>
      <c r="H3" s="59"/>
      <c r="I3" s="55"/>
      <c r="J3" s="55"/>
      <c r="K3" s="55"/>
      <c r="L3" s="77"/>
      <c r="M3" s="78"/>
      <c r="N3" s="76" t="s">
        <v>130</v>
      </c>
    </row>
    <row r="4" ht="15.75" customHeight="1" spans="1:14">
      <c r="A4" s="8" t="s">
        <v>343</v>
      </c>
      <c r="B4" s="62" t="s">
        <v>364</v>
      </c>
      <c r="C4" s="62" t="s">
        <v>365</v>
      </c>
      <c r="D4" s="63" t="s">
        <v>146</v>
      </c>
      <c r="E4" s="63"/>
      <c r="F4" s="63"/>
      <c r="G4" s="63"/>
      <c r="H4" s="64"/>
      <c r="I4" s="63"/>
      <c r="J4" s="63"/>
      <c r="K4" s="63"/>
      <c r="L4" s="79"/>
      <c r="M4" s="64"/>
      <c r="N4" s="80"/>
    </row>
    <row r="5" ht="17.25" customHeight="1" spans="1:14">
      <c r="A5" s="13"/>
      <c r="B5" s="65"/>
      <c r="C5" s="65"/>
      <c r="D5" s="65" t="s">
        <v>31</v>
      </c>
      <c r="E5" s="65" t="s">
        <v>34</v>
      </c>
      <c r="F5" s="65" t="s">
        <v>349</v>
      </c>
      <c r="G5" s="65" t="s">
        <v>350</v>
      </c>
      <c r="H5" s="66" t="s">
        <v>351</v>
      </c>
      <c r="I5" s="81" t="s">
        <v>352</v>
      </c>
      <c r="J5" s="81"/>
      <c r="K5" s="81"/>
      <c r="L5" s="82"/>
      <c r="M5" s="83"/>
      <c r="N5" s="67"/>
    </row>
    <row r="6" ht="54" customHeight="1" spans="1:14">
      <c r="A6" s="16"/>
      <c r="B6" s="67"/>
      <c r="C6" s="67"/>
      <c r="D6" s="67"/>
      <c r="E6" s="67"/>
      <c r="F6" s="67"/>
      <c r="G6" s="67"/>
      <c r="H6" s="68"/>
      <c r="I6" s="67" t="s">
        <v>33</v>
      </c>
      <c r="J6" s="67" t="s">
        <v>44</v>
      </c>
      <c r="K6" s="67" t="s">
        <v>153</v>
      </c>
      <c r="L6" s="84" t="s">
        <v>40</v>
      </c>
      <c r="M6" s="68" t="s">
        <v>41</v>
      </c>
      <c r="N6" s="67" t="s">
        <v>42</v>
      </c>
    </row>
    <row r="7" ht="15" customHeight="1" spans="1:14">
      <c r="A7" s="16">
        <v>1</v>
      </c>
      <c r="B7" s="67">
        <v>2</v>
      </c>
      <c r="C7" s="67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</row>
    <row r="8" ht="21" customHeight="1" spans="1:14">
      <c r="A8" s="69"/>
      <c r="B8" s="70"/>
      <c r="C8" s="70"/>
      <c r="D8" s="71"/>
      <c r="E8" s="71"/>
      <c r="F8" s="71"/>
      <c r="G8" s="71"/>
      <c r="H8" s="71"/>
      <c r="I8" s="71"/>
      <c r="J8" s="71"/>
      <c r="K8" s="71"/>
      <c r="L8" s="85"/>
      <c r="M8" s="71"/>
      <c r="N8" s="71"/>
    </row>
    <row r="9" ht="21" customHeight="1" spans="1:14">
      <c r="A9" s="69"/>
      <c r="B9" s="70"/>
      <c r="C9" s="70"/>
      <c r="D9" s="71"/>
      <c r="E9" s="71"/>
      <c r="F9" s="71"/>
      <c r="G9" s="71"/>
      <c r="H9" s="71"/>
      <c r="I9" s="71"/>
      <c r="J9" s="71"/>
      <c r="K9" s="71"/>
      <c r="L9" s="85"/>
      <c r="M9" s="71"/>
      <c r="N9" s="71"/>
    </row>
    <row r="10" ht="21" customHeight="1" spans="1:14">
      <c r="A10" s="72" t="s">
        <v>105</v>
      </c>
      <c r="B10" s="73"/>
      <c r="C10" s="74"/>
      <c r="D10" s="71"/>
      <c r="E10" s="71"/>
      <c r="F10" s="71"/>
      <c r="G10" s="71"/>
      <c r="H10" s="71"/>
      <c r="I10" s="71"/>
      <c r="J10" s="71"/>
      <c r="K10" s="71"/>
      <c r="L10" s="85"/>
      <c r="M10" s="71"/>
      <c r="N10" s="71"/>
    </row>
    <row r="11" ht="28" customHeight="1" spans="1:1">
      <c r="A11" t="s">
        <v>340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selection activeCell="I24" sqref="I24"/>
    </sheetView>
  </sheetViews>
  <sheetFormatPr defaultColWidth="9.14166666666667" defaultRowHeight="14.25" customHeight="1"/>
  <cols>
    <col min="1" max="1" width="17.0666666666667" customWidth="1"/>
    <col min="2" max="23" width="8.875" customWidth="1"/>
  </cols>
  <sheetData>
    <row r="1" ht="24" customHeight="1" spans="4:23">
      <c r="D1" s="50"/>
      <c r="W1" s="49" t="s">
        <v>366</v>
      </c>
    </row>
    <row r="2" ht="27.75" customHeight="1" spans="1:23">
      <c r="A2" s="51" t="s">
        <v>367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28" customHeight="1" spans="1:23">
      <c r="A3" s="52" t="str">
        <f>"单位名称："&amp;"文山壮族苗族自治州人民检察院"</f>
        <v>单位名称：文山壮族苗族自治州人民检察院</v>
      </c>
      <c r="B3" s="53"/>
      <c r="C3" s="53"/>
      <c r="D3" s="54"/>
      <c r="E3" s="55"/>
      <c r="F3" s="55"/>
      <c r="G3" s="55"/>
      <c r="H3" s="55"/>
      <c r="I3" s="55"/>
      <c r="W3" s="49" t="s">
        <v>130</v>
      </c>
    </row>
    <row r="4" ht="19.5" customHeight="1" spans="1:23">
      <c r="A4" s="14" t="s">
        <v>368</v>
      </c>
      <c r="B4" s="9" t="s">
        <v>146</v>
      </c>
      <c r="C4" s="10"/>
      <c r="D4" s="10"/>
      <c r="E4" s="56" t="s">
        <v>369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40.5" customHeight="1" spans="1:23">
      <c r="A5" s="17"/>
      <c r="B5" s="26" t="s">
        <v>31</v>
      </c>
      <c r="C5" s="8" t="s">
        <v>34</v>
      </c>
      <c r="D5" s="57" t="s">
        <v>370</v>
      </c>
      <c r="E5" s="17" t="s">
        <v>371</v>
      </c>
      <c r="F5" s="17" t="s">
        <v>372</v>
      </c>
      <c r="G5" s="17" t="s">
        <v>373</v>
      </c>
      <c r="H5" s="17" t="s">
        <v>374</v>
      </c>
      <c r="I5" s="17" t="s">
        <v>375</v>
      </c>
      <c r="J5" s="17" t="s">
        <v>376</v>
      </c>
      <c r="K5" s="17" t="s">
        <v>377</v>
      </c>
      <c r="L5" s="17" t="s">
        <v>378</v>
      </c>
      <c r="M5" s="17" t="s">
        <v>379</v>
      </c>
      <c r="N5" s="17" t="s">
        <v>380</v>
      </c>
      <c r="O5" s="17" t="s">
        <v>381</v>
      </c>
      <c r="P5" s="17" t="s">
        <v>382</v>
      </c>
      <c r="Q5" s="17" t="s">
        <v>383</v>
      </c>
      <c r="R5" s="17" t="s">
        <v>384</v>
      </c>
      <c r="S5" s="17" t="s">
        <v>385</v>
      </c>
      <c r="T5" s="17" t="s">
        <v>386</v>
      </c>
      <c r="U5" s="17" t="s">
        <v>387</v>
      </c>
      <c r="V5" s="17" t="s">
        <v>388</v>
      </c>
      <c r="W5" s="17" t="s">
        <v>389</v>
      </c>
    </row>
    <row r="6" ht="19.5" customHeight="1" spans="1:23">
      <c r="A6" s="58">
        <v>1</v>
      </c>
      <c r="B6" s="58">
        <v>2</v>
      </c>
      <c r="C6" s="58">
        <v>3</v>
      </c>
      <c r="D6" s="9">
        <v>4</v>
      </c>
      <c r="E6" s="58">
        <v>5</v>
      </c>
      <c r="F6" s="58">
        <v>6</v>
      </c>
      <c r="G6" s="58">
        <v>7</v>
      </c>
      <c r="H6" s="9">
        <v>8</v>
      </c>
      <c r="I6" s="58">
        <v>9</v>
      </c>
      <c r="J6" s="58">
        <v>10</v>
      </c>
      <c r="K6" s="58">
        <v>11</v>
      </c>
      <c r="L6" s="9">
        <v>12</v>
      </c>
      <c r="M6" s="58">
        <v>13</v>
      </c>
      <c r="N6" s="58">
        <v>14</v>
      </c>
      <c r="O6" s="58">
        <v>15</v>
      </c>
      <c r="P6" s="9">
        <v>16</v>
      </c>
      <c r="Q6" s="58">
        <v>17</v>
      </c>
      <c r="R6" s="58">
        <v>18</v>
      </c>
      <c r="S6" s="58">
        <v>19</v>
      </c>
      <c r="T6" s="9">
        <v>20</v>
      </c>
      <c r="U6" s="9">
        <v>21</v>
      </c>
      <c r="V6" s="9">
        <v>22</v>
      </c>
      <c r="W6" s="58">
        <v>23</v>
      </c>
    </row>
    <row r="7" ht="28.4" customHeight="1" spans="1:23">
      <c r="A7" s="27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ht="29.9" customHeight="1" spans="1:23">
      <c r="A8" s="27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ht="25" customHeight="1" spans="1:1">
      <c r="A9" t="s">
        <v>340</v>
      </c>
    </row>
  </sheetData>
  <mergeCells count="5">
    <mergeCell ref="A2:W2"/>
    <mergeCell ref="A3:I3"/>
    <mergeCell ref="B4:D4"/>
    <mergeCell ref="E4:W4"/>
    <mergeCell ref="A4:A5"/>
  </mergeCells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23.2333333333333" customWidth="1"/>
    <col min="2" max="10" width="14.05" customWidth="1"/>
  </cols>
  <sheetData>
    <row r="1" ht="20" customHeight="1" spans="10:10">
      <c r="J1" s="49" t="s">
        <v>390</v>
      </c>
    </row>
    <row r="2" ht="28.5" customHeight="1" spans="1:10">
      <c r="A2" s="40" t="s">
        <v>391</v>
      </c>
      <c r="B2" s="25"/>
      <c r="C2" s="25"/>
      <c r="D2" s="25"/>
      <c r="E2" s="25"/>
      <c r="F2" s="41"/>
      <c r="G2" s="25"/>
      <c r="H2" s="41"/>
      <c r="I2" s="41"/>
      <c r="J2" s="25"/>
    </row>
    <row r="3" ht="21" customHeight="1" spans="1:1">
      <c r="A3" s="4" t="str">
        <f>"单位名称："&amp;"文山壮族苗族自治州人民检察院"</f>
        <v>单位名称：文山壮族苗族自治州人民检察院</v>
      </c>
    </row>
    <row r="4" ht="44.25" customHeight="1" spans="1:10">
      <c r="A4" s="42" t="s">
        <v>263</v>
      </c>
      <c r="B4" s="42" t="s">
        <v>264</v>
      </c>
      <c r="C4" s="42" t="s">
        <v>265</v>
      </c>
      <c r="D4" s="42" t="s">
        <v>266</v>
      </c>
      <c r="E4" s="42" t="s">
        <v>267</v>
      </c>
      <c r="F4" s="43" t="s">
        <v>268</v>
      </c>
      <c r="G4" s="42" t="s">
        <v>269</v>
      </c>
      <c r="H4" s="43" t="s">
        <v>270</v>
      </c>
      <c r="I4" s="43" t="s">
        <v>271</v>
      </c>
      <c r="J4" s="42" t="s">
        <v>272</v>
      </c>
    </row>
    <row r="5" ht="14.25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3">
        <v>6</v>
      </c>
      <c r="G5" s="42">
        <v>7</v>
      </c>
      <c r="H5" s="43">
        <v>8</v>
      </c>
      <c r="I5" s="43">
        <v>9</v>
      </c>
      <c r="J5" s="42">
        <v>10</v>
      </c>
    </row>
    <row r="6" ht="42" customHeight="1" spans="1:10">
      <c r="A6" s="44"/>
      <c r="B6" s="45"/>
      <c r="C6" s="45"/>
      <c r="D6" s="45"/>
      <c r="E6" s="46"/>
      <c r="F6" s="47"/>
      <c r="G6" s="46"/>
      <c r="H6" s="47"/>
      <c r="I6" s="47"/>
      <c r="J6" s="46"/>
    </row>
    <row r="7" ht="42" customHeight="1" spans="1:10">
      <c r="A7" s="44"/>
      <c r="B7" s="48"/>
      <c r="C7" s="48"/>
      <c r="D7" s="48"/>
      <c r="E7" s="44"/>
      <c r="F7" s="48"/>
      <c r="G7" s="44"/>
      <c r="H7" s="48"/>
      <c r="I7" s="48"/>
      <c r="J7" s="44"/>
    </row>
    <row r="8" ht="25" customHeight="1" spans="1:1">
      <c r="A8" t="s">
        <v>340</v>
      </c>
    </row>
  </sheetData>
  <mergeCells count="2">
    <mergeCell ref="A2:J2"/>
    <mergeCell ref="A3:H3"/>
  </mergeCells>
  <pageMargins left="0.751388888888889" right="0.751388888888889" top="1" bottom="1" header="0.5" footer="0.5"/>
  <pageSetup paperSize="9" scale="88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E20" sqref="E20"/>
    </sheetView>
  </sheetViews>
  <sheetFormatPr defaultColWidth="8.85833333333333" defaultRowHeight="15" customHeight="1" outlineLevelCol="7"/>
  <cols>
    <col min="1" max="1" width="33.5833333333333" customWidth="1"/>
    <col min="2" max="4" width="18.2166666666667" customWidth="1"/>
    <col min="5" max="5" width="14.45" customWidth="1"/>
    <col min="6" max="6" width="17.175" customWidth="1"/>
    <col min="7" max="7" width="17.3166666666667" customWidth="1"/>
    <col min="8" max="8" width="16.825" customWidth="1"/>
  </cols>
  <sheetData>
    <row r="1" ht="18.75" customHeight="1" spans="1:8">
      <c r="A1" s="32"/>
      <c r="B1" s="32"/>
      <c r="C1" s="32"/>
      <c r="D1" s="32"/>
      <c r="E1" s="32"/>
      <c r="F1" s="32"/>
      <c r="G1" s="32"/>
      <c r="H1" s="33" t="s">
        <v>392</v>
      </c>
    </row>
    <row r="2" ht="30.65" customHeight="1" spans="1:8">
      <c r="A2" s="34" t="s">
        <v>393</v>
      </c>
      <c r="B2" s="34"/>
      <c r="C2" s="34"/>
      <c r="D2" s="34"/>
      <c r="E2" s="34"/>
      <c r="F2" s="34"/>
      <c r="G2" s="34"/>
      <c r="H2" s="34"/>
    </row>
    <row r="3" ht="18.75" customHeight="1" spans="1:8">
      <c r="A3" s="32" t="str">
        <f>"单位名称："&amp;"文山壮族苗族自治州人民检察院"</f>
        <v>单位名称：文山壮族苗族自治州人民检察院</v>
      </c>
      <c r="B3" s="32"/>
      <c r="C3" s="32"/>
      <c r="D3" s="32"/>
      <c r="E3" s="32"/>
      <c r="F3" s="32"/>
      <c r="G3" s="32"/>
      <c r="H3" s="32"/>
    </row>
    <row r="4" ht="18.75" customHeight="1" spans="1:8">
      <c r="A4" s="35" t="s">
        <v>139</v>
      </c>
      <c r="B4" s="35" t="s">
        <v>394</v>
      </c>
      <c r="C4" s="35" t="s">
        <v>395</v>
      </c>
      <c r="D4" s="35" t="s">
        <v>396</v>
      </c>
      <c r="E4" s="35" t="s">
        <v>397</v>
      </c>
      <c r="F4" s="35" t="s">
        <v>398</v>
      </c>
      <c r="G4" s="35"/>
      <c r="H4" s="35"/>
    </row>
    <row r="5" ht="18.75" customHeight="1" spans="1:8">
      <c r="A5" s="35"/>
      <c r="B5" s="35"/>
      <c r="C5" s="35"/>
      <c r="D5" s="35"/>
      <c r="E5" s="35"/>
      <c r="F5" s="35" t="s">
        <v>347</v>
      </c>
      <c r="G5" s="35" t="s">
        <v>399</v>
      </c>
      <c r="H5" s="35" t="s">
        <v>400</v>
      </c>
    </row>
    <row r="6" ht="18.75" customHeight="1" spans="1:8">
      <c r="A6" s="36" t="s">
        <v>122</v>
      </c>
      <c r="B6" s="36" t="s">
        <v>123</v>
      </c>
      <c r="C6" s="36" t="s">
        <v>124</v>
      </c>
      <c r="D6" s="36" t="s">
        <v>125</v>
      </c>
      <c r="E6" s="36" t="s">
        <v>126</v>
      </c>
      <c r="F6" s="36" t="s">
        <v>127</v>
      </c>
      <c r="G6" s="36" t="s">
        <v>401</v>
      </c>
      <c r="H6" s="36" t="s">
        <v>402</v>
      </c>
    </row>
    <row r="7" ht="29.9" customHeight="1" spans="1:8">
      <c r="A7" s="37"/>
      <c r="B7" s="37"/>
      <c r="C7" s="37"/>
      <c r="D7" s="37"/>
      <c r="E7" s="35"/>
      <c r="F7" s="38"/>
      <c r="G7" s="39"/>
      <c r="H7" s="39"/>
    </row>
    <row r="8" ht="20.15" customHeight="1" spans="1:8">
      <c r="A8" s="35" t="s">
        <v>31</v>
      </c>
      <c r="B8" s="35"/>
      <c r="C8" s="35"/>
      <c r="D8" s="35"/>
      <c r="E8" s="35"/>
      <c r="F8" s="38"/>
      <c r="G8" s="39"/>
      <c r="H8" s="39"/>
    </row>
    <row r="9" ht="29" customHeight="1" spans="1:1">
      <c r="A9" t="s">
        <v>340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1388888888889" right="0.751388888888889" top="1" bottom="1" header="0.5" footer="0.5"/>
  <pageSetup paperSize="9" scale="86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8" sqref="D18:D19"/>
    </sheetView>
  </sheetViews>
  <sheetFormatPr defaultColWidth="9.14166666666667" defaultRowHeight="14.25" customHeight="1"/>
  <cols>
    <col min="1" max="1" width="16.3166666666667" customWidth="1"/>
    <col min="2" max="11" width="15.5916666666667" customWidth="1"/>
  </cols>
  <sheetData>
    <row r="1" ht="24" customHeight="1" spans="4:11">
      <c r="D1" s="1"/>
      <c r="E1" s="1"/>
      <c r="F1" s="1"/>
      <c r="G1" s="1"/>
      <c r="K1" s="2" t="s">
        <v>403</v>
      </c>
    </row>
    <row r="2" ht="27.75" customHeight="1" spans="1:11">
      <c r="A2" s="25" t="s">
        <v>404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" customHeight="1" spans="1:11">
      <c r="A3" s="4" t="str">
        <f>"单位名称："&amp;"文山壮族苗族自治州人民检察院"</f>
        <v>单位名称：文山壮族苗族自治州人民检察院</v>
      </c>
      <c r="B3" s="5"/>
      <c r="C3" s="5"/>
      <c r="D3" s="5"/>
      <c r="E3" s="5"/>
      <c r="F3" s="5"/>
      <c r="G3" s="5"/>
      <c r="H3" s="6"/>
      <c r="I3" s="6"/>
      <c r="J3" s="6"/>
      <c r="K3" s="2" t="s">
        <v>130</v>
      </c>
    </row>
    <row r="4" ht="21.75" customHeight="1" spans="1:11">
      <c r="A4" s="7" t="s">
        <v>219</v>
      </c>
      <c r="B4" s="7" t="s">
        <v>141</v>
      </c>
      <c r="C4" s="7" t="s">
        <v>220</v>
      </c>
      <c r="D4" s="8" t="s">
        <v>142</v>
      </c>
      <c r="E4" s="8" t="s">
        <v>143</v>
      </c>
      <c r="F4" s="8" t="s">
        <v>144</v>
      </c>
      <c r="G4" s="8" t="s">
        <v>145</v>
      </c>
      <c r="H4" s="14" t="s">
        <v>31</v>
      </c>
      <c r="I4" s="9" t="s">
        <v>405</v>
      </c>
      <c r="J4" s="10"/>
      <c r="K4" s="11"/>
    </row>
    <row r="5" ht="21.75" customHeight="1" spans="1:11">
      <c r="A5" s="12"/>
      <c r="B5" s="12"/>
      <c r="C5" s="12"/>
      <c r="D5" s="13"/>
      <c r="E5" s="13"/>
      <c r="F5" s="13"/>
      <c r="G5" s="13"/>
      <c r="H5" s="26"/>
      <c r="I5" s="8" t="s">
        <v>34</v>
      </c>
      <c r="J5" s="8" t="s">
        <v>35</v>
      </c>
      <c r="K5" s="8" t="s">
        <v>36</v>
      </c>
    </row>
    <row r="6" ht="40.5" customHeight="1" spans="1:11">
      <c r="A6" s="15"/>
      <c r="B6" s="15"/>
      <c r="C6" s="15"/>
      <c r="D6" s="16"/>
      <c r="E6" s="16"/>
      <c r="F6" s="16"/>
      <c r="G6" s="16"/>
      <c r="H6" s="17"/>
      <c r="I6" s="16" t="s">
        <v>33</v>
      </c>
      <c r="J6" s="16"/>
      <c r="K6" s="16"/>
    </row>
    <row r="7" ht="1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31">
        <v>10</v>
      </c>
      <c r="K7" s="31">
        <v>11</v>
      </c>
    </row>
    <row r="8" ht="30.65" customHeight="1" spans="1:11">
      <c r="A8" s="27"/>
      <c r="B8" s="19"/>
      <c r="C8" s="27"/>
      <c r="D8" s="27"/>
      <c r="E8" s="27"/>
      <c r="F8" s="27"/>
      <c r="G8" s="27"/>
      <c r="H8" s="21"/>
      <c r="I8" s="21"/>
      <c r="J8" s="21"/>
      <c r="K8" s="21"/>
    </row>
    <row r="9" ht="30.65" customHeight="1" spans="1:11">
      <c r="A9" s="19"/>
      <c r="B9" s="19"/>
      <c r="C9" s="19"/>
      <c r="D9" s="19"/>
      <c r="E9" s="19"/>
      <c r="F9" s="19"/>
      <c r="G9" s="19"/>
      <c r="H9" s="21"/>
      <c r="I9" s="21"/>
      <c r="J9" s="21"/>
      <c r="K9" s="21"/>
    </row>
    <row r="10" ht="18.75" customHeight="1" spans="1:11">
      <c r="A10" s="28" t="s">
        <v>105</v>
      </c>
      <c r="B10" s="29"/>
      <c r="C10" s="29"/>
      <c r="D10" s="29"/>
      <c r="E10" s="29"/>
      <c r="F10" s="29"/>
      <c r="G10" s="30"/>
      <c r="H10" s="21"/>
      <c r="I10" s="21"/>
      <c r="J10" s="21"/>
      <c r="K10" s="21"/>
    </row>
    <row r="11" ht="28" customHeight="1" spans="1:1">
      <c r="A11" t="s">
        <v>340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6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I24" sqref="I24"/>
    </sheetView>
  </sheetViews>
  <sheetFormatPr defaultColWidth="9.14166666666667" defaultRowHeight="14.25" customHeight="1" outlineLevelCol="6"/>
  <cols>
    <col min="1" max="1" width="33.975" customWidth="1"/>
    <col min="2" max="2" width="14.2" customWidth="1"/>
    <col min="3" max="3" width="20.075" customWidth="1"/>
    <col min="4" max="4" width="7.95833333333333" customWidth="1"/>
    <col min="5" max="7" width="27.025" customWidth="1"/>
  </cols>
  <sheetData>
    <row r="1" ht="25" customHeight="1" spans="4:7">
      <c r="D1" s="1"/>
      <c r="G1" s="2" t="s">
        <v>406</v>
      </c>
    </row>
    <row r="2" ht="27.75" customHeight="1" spans="1:7">
      <c r="A2" s="3" t="s">
        <v>407</v>
      </c>
      <c r="B2" s="3"/>
      <c r="C2" s="3"/>
      <c r="D2" s="3"/>
      <c r="E2" s="3"/>
      <c r="F2" s="3"/>
      <c r="G2" s="3"/>
    </row>
    <row r="3" ht="23" customHeight="1" spans="1:7">
      <c r="A3" s="4" t="str">
        <f>"单位名称："&amp;"文山壮族苗族自治州人民检察院"</f>
        <v>单位名称：文山壮族苗族自治州人民检察院</v>
      </c>
      <c r="B3" s="5"/>
      <c r="C3" s="5"/>
      <c r="D3" s="5"/>
      <c r="E3" s="6"/>
      <c r="F3" s="6"/>
      <c r="G3" s="2" t="s">
        <v>130</v>
      </c>
    </row>
    <row r="4" ht="21.75" customHeight="1" spans="1:7">
      <c r="A4" s="7" t="s">
        <v>220</v>
      </c>
      <c r="B4" s="7" t="s">
        <v>219</v>
      </c>
      <c r="C4" s="7" t="s">
        <v>141</v>
      </c>
      <c r="D4" s="8" t="s">
        <v>408</v>
      </c>
      <c r="E4" s="9" t="s">
        <v>34</v>
      </c>
      <c r="F4" s="10"/>
      <c r="G4" s="11"/>
    </row>
    <row r="5" ht="21.75" customHeight="1" spans="1:7">
      <c r="A5" s="12"/>
      <c r="B5" s="12"/>
      <c r="C5" s="12"/>
      <c r="D5" s="13"/>
      <c r="E5" s="14" t="s">
        <v>409</v>
      </c>
      <c r="F5" s="8" t="s">
        <v>410</v>
      </c>
      <c r="G5" s="8" t="s">
        <v>411</v>
      </c>
    </row>
    <row r="6" ht="40.5" customHeight="1" spans="1:7">
      <c r="A6" s="15"/>
      <c r="B6" s="15"/>
      <c r="C6" s="15"/>
      <c r="D6" s="16"/>
      <c r="E6" s="17"/>
      <c r="F6" s="16" t="s">
        <v>33</v>
      </c>
      <c r="G6" s="16"/>
    </row>
    <row r="7" ht="1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</row>
    <row r="8" ht="29.9" customHeight="1" spans="1:7">
      <c r="A8" s="19" t="s">
        <v>46</v>
      </c>
      <c r="B8" s="20"/>
      <c r="C8" s="20"/>
      <c r="D8" s="19"/>
      <c r="E8" s="21">
        <v>1760940</v>
      </c>
      <c r="F8" s="21">
        <v>1760940</v>
      </c>
      <c r="G8" s="21">
        <v>1760940</v>
      </c>
    </row>
    <row r="9" ht="29.9" customHeight="1" spans="1:7">
      <c r="A9" s="19"/>
      <c r="B9" s="19" t="s">
        <v>412</v>
      </c>
      <c r="C9" s="19" t="s">
        <v>253</v>
      </c>
      <c r="D9" s="19" t="s">
        <v>413</v>
      </c>
      <c r="E9" s="21">
        <v>1760940</v>
      </c>
      <c r="F9" s="21">
        <v>1760940</v>
      </c>
      <c r="G9" s="21">
        <v>1760940</v>
      </c>
    </row>
    <row r="10" ht="18.75" customHeight="1" spans="1:7">
      <c r="A10" s="22" t="s">
        <v>31</v>
      </c>
      <c r="B10" s="23" t="s">
        <v>414</v>
      </c>
      <c r="C10" s="23"/>
      <c r="D10" s="24"/>
      <c r="E10" s="21">
        <v>1760940</v>
      </c>
      <c r="F10" s="21">
        <v>1760940</v>
      </c>
      <c r="G10" s="21">
        <v>1760940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16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C16" sqref="C16"/>
    </sheetView>
  </sheetViews>
  <sheetFormatPr defaultColWidth="8" defaultRowHeight="14.25" customHeight="1"/>
  <cols>
    <col min="1" max="1" width="10.2583333333333" customWidth="1"/>
    <col min="2" max="2" width="25.1833333333333" customWidth="1"/>
    <col min="3" max="3" width="13.6666666666667" customWidth="1"/>
    <col min="4" max="4" width="14.125" customWidth="1"/>
    <col min="5" max="5" width="14.2916666666667" customWidth="1"/>
    <col min="6" max="8" width="6.71666666666667" customWidth="1"/>
    <col min="9" max="9" width="13.75" customWidth="1"/>
    <col min="10" max="13" width="7.40833333333333" customWidth="1"/>
    <col min="14" max="14" width="16.175" customWidth="1"/>
    <col min="15" max="15" width="11.8083333333333" customWidth="1"/>
    <col min="16" max="16" width="11.8833333333333" customWidth="1"/>
    <col min="17" max="18" width="8.41666666666667" customWidth="1"/>
    <col min="19" max="19" width="10.7333333333333" customWidth="1"/>
  </cols>
  <sheetData>
    <row r="1" ht="19" customHeight="1" spans="1:18">
      <c r="A1" s="148"/>
      <c r="J1" s="160"/>
      <c r="R1" s="2" t="s">
        <v>27</v>
      </c>
    </row>
    <row r="2" ht="36" customHeight="1" spans="1:19">
      <c r="A2" s="149" t="s">
        <v>28</v>
      </c>
      <c r="B2" s="25"/>
      <c r="C2" s="25"/>
      <c r="D2" s="25"/>
      <c r="E2" s="25"/>
      <c r="F2" s="25"/>
      <c r="G2" s="25"/>
      <c r="H2" s="25"/>
      <c r="I2" s="25"/>
      <c r="J2" s="41"/>
      <c r="K2" s="25"/>
      <c r="L2" s="25"/>
      <c r="M2" s="25"/>
      <c r="N2" s="25"/>
      <c r="O2" s="25"/>
      <c r="P2" s="25"/>
      <c r="Q2" s="25"/>
      <c r="R2" s="25"/>
      <c r="S2" s="25"/>
    </row>
    <row r="3" ht="28" customHeight="1" spans="1:19">
      <c r="A3" s="86" t="str">
        <f>"单位名称："&amp;"文山壮族苗族自治州人民检察院"</f>
        <v>单位名称：文山壮族苗族自治州人民检察院</v>
      </c>
      <c r="B3" s="6"/>
      <c r="C3" s="6"/>
      <c r="D3" s="6"/>
      <c r="E3" s="6"/>
      <c r="F3" s="6"/>
      <c r="G3" s="6"/>
      <c r="H3" s="6"/>
      <c r="I3" s="6"/>
      <c r="J3" s="161"/>
      <c r="K3" s="6"/>
      <c r="L3" s="6"/>
      <c r="M3" s="6"/>
      <c r="N3" s="162"/>
      <c r="O3" s="162"/>
      <c r="P3" s="162"/>
      <c r="Q3" s="162"/>
      <c r="R3" s="2" t="s">
        <v>2</v>
      </c>
      <c r="S3" s="2" t="s">
        <v>2</v>
      </c>
    </row>
    <row r="4" ht="18.75" customHeight="1" spans="1:19">
      <c r="A4" s="150" t="s">
        <v>29</v>
      </c>
      <c r="B4" s="151" t="s">
        <v>30</v>
      </c>
      <c r="C4" s="151" t="s">
        <v>31</v>
      </c>
      <c r="D4" s="152" t="s">
        <v>32</v>
      </c>
      <c r="E4" s="153"/>
      <c r="F4" s="153"/>
      <c r="G4" s="153"/>
      <c r="H4" s="153"/>
      <c r="I4" s="153"/>
      <c r="J4" s="163"/>
      <c r="K4" s="153"/>
      <c r="L4" s="153"/>
      <c r="M4" s="153"/>
      <c r="N4" s="164"/>
      <c r="O4" s="164" t="s">
        <v>20</v>
      </c>
      <c r="P4" s="164"/>
      <c r="Q4" s="164"/>
      <c r="R4" s="164"/>
      <c r="S4" s="164"/>
    </row>
    <row r="5" ht="18" customHeight="1" spans="1:19">
      <c r="A5" s="154"/>
      <c r="B5" s="155"/>
      <c r="C5" s="155"/>
      <c r="D5" s="155" t="s">
        <v>33</v>
      </c>
      <c r="E5" s="155" t="s">
        <v>34</v>
      </c>
      <c r="F5" s="155" t="s">
        <v>35</v>
      </c>
      <c r="G5" s="155" t="s">
        <v>36</v>
      </c>
      <c r="H5" s="155" t="s">
        <v>37</v>
      </c>
      <c r="I5" s="165" t="s">
        <v>38</v>
      </c>
      <c r="J5" s="166"/>
      <c r="K5" s="165" t="s">
        <v>39</v>
      </c>
      <c r="L5" s="165" t="s">
        <v>40</v>
      </c>
      <c r="M5" s="165" t="s">
        <v>41</v>
      </c>
      <c r="N5" s="167" t="s">
        <v>42</v>
      </c>
      <c r="O5" s="168" t="s">
        <v>33</v>
      </c>
      <c r="P5" s="168" t="s">
        <v>34</v>
      </c>
      <c r="Q5" s="168" t="s">
        <v>35</v>
      </c>
      <c r="R5" s="168" t="s">
        <v>36</v>
      </c>
      <c r="S5" s="168" t="s">
        <v>43</v>
      </c>
    </row>
    <row r="6" ht="46" customHeight="1" spans="1:19">
      <c r="A6" s="156"/>
      <c r="B6" s="157"/>
      <c r="C6" s="157"/>
      <c r="D6" s="157"/>
      <c r="E6" s="157"/>
      <c r="F6" s="157"/>
      <c r="G6" s="157"/>
      <c r="H6" s="157"/>
      <c r="I6" s="169" t="s">
        <v>33</v>
      </c>
      <c r="J6" s="169" t="s">
        <v>44</v>
      </c>
      <c r="K6" s="169" t="s">
        <v>39</v>
      </c>
      <c r="L6" s="169" t="s">
        <v>40</v>
      </c>
      <c r="M6" s="169" t="s">
        <v>41</v>
      </c>
      <c r="N6" s="169" t="s">
        <v>42</v>
      </c>
      <c r="O6" s="169"/>
      <c r="P6" s="169"/>
      <c r="Q6" s="169"/>
      <c r="R6" s="169"/>
      <c r="S6" s="169"/>
    </row>
    <row r="7" ht="16.5" customHeight="1" spans="1:19">
      <c r="A7" s="130">
        <v>1</v>
      </c>
      <c r="B7" s="18">
        <v>2</v>
      </c>
      <c r="C7" s="18">
        <v>3</v>
      </c>
      <c r="D7" s="18">
        <v>4</v>
      </c>
      <c r="E7" s="130">
        <v>5</v>
      </c>
      <c r="F7" s="18">
        <v>6</v>
      </c>
      <c r="G7" s="18">
        <v>7</v>
      </c>
      <c r="H7" s="130">
        <v>8</v>
      </c>
      <c r="I7" s="18">
        <v>9</v>
      </c>
      <c r="J7" s="31">
        <v>10</v>
      </c>
      <c r="K7" s="31">
        <v>11</v>
      </c>
      <c r="L7" s="170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</row>
    <row r="8" ht="31.4" customHeight="1" spans="1:19">
      <c r="A8" s="27" t="s">
        <v>45</v>
      </c>
      <c r="B8" s="27" t="s">
        <v>46</v>
      </c>
      <c r="C8" s="111">
        <v>24639382.54</v>
      </c>
      <c r="D8" s="147">
        <v>24207108.54</v>
      </c>
      <c r="E8" s="108">
        <v>21507108.54</v>
      </c>
      <c r="F8" s="108"/>
      <c r="G8" s="108"/>
      <c r="H8" s="108"/>
      <c r="I8" s="108">
        <v>2700000</v>
      </c>
      <c r="J8" s="108"/>
      <c r="K8" s="108"/>
      <c r="L8" s="108"/>
      <c r="M8" s="108"/>
      <c r="N8" s="108">
        <v>2700000</v>
      </c>
      <c r="O8" s="108">
        <v>432274</v>
      </c>
      <c r="P8" s="108">
        <v>132274</v>
      </c>
      <c r="Q8" s="108"/>
      <c r="R8" s="108"/>
      <c r="S8" s="108">
        <v>300000</v>
      </c>
    </row>
    <row r="9" ht="29" customHeight="1" spans="1:19">
      <c r="A9" s="158" t="s">
        <v>31</v>
      </c>
      <c r="B9" s="159"/>
      <c r="C9" s="147">
        <v>24639382.54</v>
      </c>
      <c r="D9" s="147">
        <v>24207108.54</v>
      </c>
      <c r="E9" s="108">
        <v>21507108.54</v>
      </c>
      <c r="F9" s="108"/>
      <c r="G9" s="108"/>
      <c r="H9" s="108"/>
      <c r="I9" s="108">
        <v>2700000</v>
      </c>
      <c r="J9" s="108"/>
      <c r="K9" s="108"/>
      <c r="L9" s="108"/>
      <c r="M9" s="108"/>
      <c r="N9" s="108">
        <v>2700000</v>
      </c>
      <c r="O9" s="108">
        <v>432274</v>
      </c>
      <c r="P9" s="108">
        <v>132274</v>
      </c>
      <c r="Q9" s="108"/>
      <c r="R9" s="108"/>
      <c r="S9" s="108">
        <v>300000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workbookViewId="0">
      <selection activeCell="J22" sqref="J22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83333333333" customWidth="1"/>
    <col min="7" max="9" width="8.8" customWidth="1"/>
    <col min="10" max="10" width="17.8583333333333" customWidth="1"/>
    <col min="11" max="14" width="9.34166666666667" customWidth="1"/>
    <col min="15" max="15" width="18.8583333333333" customWidth="1"/>
  </cols>
  <sheetData>
    <row r="1" ht="21" customHeight="1" spans="15:15">
      <c r="O1" s="50" t="s">
        <v>47</v>
      </c>
    </row>
    <row r="2" ht="28.5" customHeight="1" spans="1:15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1" customHeight="1" spans="1:15">
      <c r="A3" s="145" t="str">
        <f>"单位名称："&amp;"文山壮族苗族自治州人民检察院"</f>
        <v>单位名称：文山壮族苗族自治州人民检察院</v>
      </c>
      <c r="B3" s="96"/>
      <c r="C3" s="53"/>
      <c r="D3" s="53"/>
      <c r="E3" s="53"/>
      <c r="F3" s="53"/>
      <c r="G3" s="6"/>
      <c r="H3" s="53"/>
      <c r="I3" s="53"/>
      <c r="J3" s="6"/>
      <c r="K3" s="53"/>
      <c r="L3" s="53"/>
      <c r="M3" s="6"/>
      <c r="N3" s="6"/>
      <c r="O3" s="50" t="s">
        <v>2</v>
      </c>
    </row>
    <row r="4" ht="18.75" customHeight="1" spans="1:15">
      <c r="A4" s="8" t="s">
        <v>49</v>
      </c>
      <c r="B4" s="8" t="s">
        <v>50</v>
      </c>
      <c r="C4" s="14" t="s">
        <v>31</v>
      </c>
      <c r="D4" s="58" t="s">
        <v>34</v>
      </c>
      <c r="E4" s="58"/>
      <c r="F4" s="58"/>
      <c r="G4" s="146" t="s">
        <v>35</v>
      </c>
      <c r="H4" s="8" t="s">
        <v>36</v>
      </c>
      <c r="I4" s="8" t="s">
        <v>51</v>
      </c>
      <c r="J4" s="9" t="s">
        <v>52</v>
      </c>
      <c r="K4" s="63" t="s">
        <v>53</v>
      </c>
      <c r="L4" s="63" t="s">
        <v>54</v>
      </c>
      <c r="M4" s="63" t="s">
        <v>55</v>
      </c>
      <c r="N4" s="63" t="s">
        <v>56</v>
      </c>
      <c r="O4" s="80" t="s">
        <v>57</v>
      </c>
    </row>
    <row r="5" ht="50" customHeight="1" spans="1:15">
      <c r="A5" s="17"/>
      <c r="B5" s="17"/>
      <c r="C5" s="17"/>
      <c r="D5" s="58" t="s">
        <v>33</v>
      </c>
      <c r="E5" s="58" t="s">
        <v>58</v>
      </c>
      <c r="F5" s="58" t="s">
        <v>59</v>
      </c>
      <c r="G5" s="17"/>
      <c r="H5" s="17"/>
      <c r="I5" s="17"/>
      <c r="J5" s="58" t="s">
        <v>33</v>
      </c>
      <c r="K5" s="84" t="s">
        <v>53</v>
      </c>
      <c r="L5" s="84" t="s">
        <v>54</v>
      </c>
      <c r="M5" s="84" t="s">
        <v>55</v>
      </c>
      <c r="N5" s="84" t="s">
        <v>56</v>
      </c>
      <c r="O5" s="84" t="s">
        <v>57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58">
        <v>15</v>
      </c>
    </row>
    <row r="7" ht="20.25" customHeight="1" spans="1:15">
      <c r="A7" s="27" t="s">
        <v>60</v>
      </c>
      <c r="B7" s="27" t="s">
        <v>61</v>
      </c>
      <c r="C7" s="147">
        <v>50000</v>
      </c>
      <c r="D7" s="147"/>
      <c r="E7" s="147"/>
      <c r="F7" s="147"/>
      <c r="G7" s="108"/>
      <c r="H7" s="147"/>
      <c r="I7" s="147"/>
      <c r="J7" s="147">
        <v>50000</v>
      </c>
      <c r="K7" s="147"/>
      <c r="L7" s="147"/>
      <c r="M7" s="108"/>
      <c r="N7" s="147"/>
      <c r="O7" s="147">
        <v>50000</v>
      </c>
    </row>
    <row r="8" ht="20.25" customHeight="1" spans="1:15">
      <c r="A8" s="128" t="s">
        <v>62</v>
      </c>
      <c r="B8" s="128" t="s">
        <v>63</v>
      </c>
      <c r="C8" s="147">
        <v>50000</v>
      </c>
      <c r="D8" s="147"/>
      <c r="E8" s="147"/>
      <c r="F8" s="147"/>
      <c r="G8" s="108"/>
      <c r="H8" s="147"/>
      <c r="I8" s="147"/>
      <c r="J8" s="147">
        <v>50000</v>
      </c>
      <c r="K8" s="147"/>
      <c r="L8" s="147"/>
      <c r="M8" s="108"/>
      <c r="N8" s="147"/>
      <c r="O8" s="147">
        <v>50000</v>
      </c>
    </row>
    <row r="9" ht="20.25" customHeight="1" spans="1:15">
      <c r="A9" s="129" t="s">
        <v>64</v>
      </c>
      <c r="B9" s="129" t="s">
        <v>65</v>
      </c>
      <c r="C9" s="147">
        <v>50000</v>
      </c>
      <c r="D9" s="147"/>
      <c r="E9" s="147"/>
      <c r="F9" s="147"/>
      <c r="G9" s="108"/>
      <c r="H9" s="147"/>
      <c r="I9" s="147"/>
      <c r="J9" s="147">
        <v>50000</v>
      </c>
      <c r="K9" s="147"/>
      <c r="L9" s="147"/>
      <c r="M9" s="108"/>
      <c r="N9" s="147"/>
      <c r="O9" s="147">
        <v>50000</v>
      </c>
    </row>
    <row r="10" ht="20.25" customHeight="1" spans="1:15">
      <c r="A10" s="27" t="s">
        <v>66</v>
      </c>
      <c r="B10" s="27" t="s">
        <v>67</v>
      </c>
      <c r="C10" s="147">
        <v>20176001.7</v>
      </c>
      <c r="D10" s="147">
        <v>17962001.7</v>
      </c>
      <c r="E10" s="147">
        <v>16068787.7</v>
      </c>
      <c r="F10" s="147">
        <v>1893214</v>
      </c>
      <c r="G10" s="108"/>
      <c r="H10" s="147"/>
      <c r="I10" s="147"/>
      <c r="J10" s="147">
        <v>2214000</v>
      </c>
      <c r="K10" s="147"/>
      <c r="L10" s="147"/>
      <c r="M10" s="108"/>
      <c r="N10" s="147"/>
      <c r="O10" s="147">
        <v>2214000</v>
      </c>
    </row>
    <row r="11" ht="20.25" customHeight="1" spans="1:15">
      <c r="A11" s="128" t="s">
        <v>68</v>
      </c>
      <c r="B11" s="128" t="s">
        <v>69</v>
      </c>
      <c r="C11" s="147">
        <v>20176001.7</v>
      </c>
      <c r="D11" s="147">
        <v>17962001.7</v>
      </c>
      <c r="E11" s="147">
        <v>16068787.7</v>
      </c>
      <c r="F11" s="147">
        <v>1893214</v>
      </c>
      <c r="G11" s="108"/>
      <c r="H11" s="147"/>
      <c r="I11" s="147"/>
      <c r="J11" s="147">
        <v>2214000</v>
      </c>
      <c r="K11" s="147"/>
      <c r="L11" s="147"/>
      <c r="M11" s="108"/>
      <c r="N11" s="147"/>
      <c r="O11" s="147">
        <v>2214000</v>
      </c>
    </row>
    <row r="12" ht="20.25" customHeight="1" spans="1:15">
      <c r="A12" s="129" t="s">
        <v>70</v>
      </c>
      <c r="B12" s="129" t="s">
        <v>71</v>
      </c>
      <c r="C12" s="147">
        <v>14619787.7</v>
      </c>
      <c r="D12" s="147">
        <v>14619787.7</v>
      </c>
      <c r="E12" s="147">
        <v>14394787.7</v>
      </c>
      <c r="F12" s="147">
        <v>225000</v>
      </c>
      <c r="G12" s="108"/>
      <c r="H12" s="147"/>
      <c r="I12" s="147"/>
      <c r="J12" s="147"/>
      <c r="K12" s="147"/>
      <c r="L12" s="147"/>
      <c r="M12" s="108"/>
      <c r="N12" s="147"/>
      <c r="O12" s="147"/>
    </row>
    <row r="13" ht="20.25" customHeight="1" spans="1:15">
      <c r="A13" s="129" t="s">
        <v>72</v>
      </c>
      <c r="B13" s="129" t="s">
        <v>73</v>
      </c>
      <c r="C13" s="147">
        <v>5556214</v>
      </c>
      <c r="D13" s="147">
        <v>3342214</v>
      </c>
      <c r="E13" s="147">
        <v>1674000</v>
      </c>
      <c r="F13" s="147">
        <v>1668214</v>
      </c>
      <c r="G13" s="108"/>
      <c r="H13" s="147"/>
      <c r="I13" s="147"/>
      <c r="J13" s="147">
        <v>2214000</v>
      </c>
      <c r="K13" s="147"/>
      <c r="L13" s="147"/>
      <c r="M13" s="108"/>
      <c r="N13" s="147"/>
      <c r="O13" s="147">
        <v>2214000</v>
      </c>
    </row>
    <row r="14" ht="20.25" customHeight="1" spans="1:15">
      <c r="A14" s="27" t="s">
        <v>74</v>
      </c>
      <c r="B14" s="27" t="s">
        <v>75</v>
      </c>
      <c r="C14" s="147">
        <v>2010152.72</v>
      </c>
      <c r="D14" s="147">
        <v>1530152.72</v>
      </c>
      <c r="E14" s="147">
        <v>1530152.72</v>
      </c>
      <c r="F14" s="147"/>
      <c r="G14" s="108"/>
      <c r="H14" s="147"/>
      <c r="I14" s="147"/>
      <c r="J14" s="147">
        <v>480000</v>
      </c>
      <c r="K14" s="147"/>
      <c r="L14" s="147"/>
      <c r="M14" s="108"/>
      <c r="N14" s="147"/>
      <c r="O14" s="147">
        <v>480000</v>
      </c>
    </row>
    <row r="15" ht="20.25" customHeight="1" spans="1:15">
      <c r="A15" s="128" t="s">
        <v>76</v>
      </c>
      <c r="B15" s="128" t="s">
        <v>77</v>
      </c>
      <c r="C15" s="147">
        <v>1594969.44</v>
      </c>
      <c r="D15" s="147">
        <v>1514969.44</v>
      </c>
      <c r="E15" s="147">
        <v>1514969.44</v>
      </c>
      <c r="F15" s="147"/>
      <c r="G15" s="108"/>
      <c r="H15" s="147"/>
      <c r="I15" s="147"/>
      <c r="J15" s="147">
        <v>80000</v>
      </c>
      <c r="K15" s="147"/>
      <c r="L15" s="147"/>
      <c r="M15" s="108"/>
      <c r="N15" s="147"/>
      <c r="O15" s="147">
        <v>80000</v>
      </c>
    </row>
    <row r="16" ht="20.25" customHeight="1" spans="1:15">
      <c r="A16" s="129" t="s">
        <v>78</v>
      </c>
      <c r="B16" s="129" t="s">
        <v>79</v>
      </c>
      <c r="C16" s="147">
        <v>80000</v>
      </c>
      <c r="D16" s="147"/>
      <c r="E16" s="147"/>
      <c r="F16" s="147"/>
      <c r="G16" s="108"/>
      <c r="H16" s="147"/>
      <c r="I16" s="147"/>
      <c r="J16" s="147">
        <v>80000</v>
      </c>
      <c r="K16" s="147"/>
      <c r="L16" s="147"/>
      <c r="M16" s="108"/>
      <c r="N16" s="147"/>
      <c r="O16" s="147">
        <v>80000</v>
      </c>
    </row>
    <row r="17" ht="20.25" customHeight="1" spans="1:15">
      <c r="A17" s="129" t="s">
        <v>80</v>
      </c>
      <c r="B17" s="129" t="s">
        <v>81</v>
      </c>
      <c r="C17" s="147">
        <v>1514969.44</v>
      </c>
      <c r="D17" s="147">
        <v>1514969.44</v>
      </c>
      <c r="E17" s="147">
        <v>1514969.44</v>
      </c>
      <c r="F17" s="147"/>
      <c r="G17" s="108"/>
      <c r="H17" s="147"/>
      <c r="I17" s="147"/>
      <c r="J17" s="147"/>
      <c r="K17" s="147"/>
      <c r="L17" s="147"/>
      <c r="M17" s="108"/>
      <c r="N17" s="147"/>
      <c r="O17" s="147"/>
    </row>
    <row r="18" ht="20.25" customHeight="1" spans="1:15">
      <c r="A18" s="128" t="s">
        <v>82</v>
      </c>
      <c r="B18" s="128" t="s">
        <v>83</v>
      </c>
      <c r="C18" s="147">
        <v>400000</v>
      </c>
      <c r="D18" s="147"/>
      <c r="E18" s="147"/>
      <c r="F18" s="147"/>
      <c r="G18" s="108"/>
      <c r="H18" s="147"/>
      <c r="I18" s="147"/>
      <c r="J18" s="147">
        <v>400000</v>
      </c>
      <c r="K18" s="147"/>
      <c r="L18" s="147"/>
      <c r="M18" s="108"/>
      <c r="N18" s="147"/>
      <c r="O18" s="147">
        <v>400000</v>
      </c>
    </row>
    <row r="19" ht="20.25" customHeight="1" spans="1:15">
      <c r="A19" s="129" t="s">
        <v>84</v>
      </c>
      <c r="B19" s="129" t="s">
        <v>85</v>
      </c>
      <c r="C19" s="147">
        <v>400000</v>
      </c>
      <c r="D19" s="147"/>
      <c r="E19" s="147"/>
      <c r="F19" s="147"/>
      <c r="G19" s="108"/>
      <c r="H19" s="147"/>
      <c r="I19" s="147"/>
      <c r="J19" s="147">
        <v>400000</v>
      </c>
      <c r="K19" s="147"/>
      <c r="L19" s="147"/>
      <c r="M19" s="108"/>
      <c r="N19" s="147"/>
      <c r="O19" s="147">
        <v>400000</v>
      </c>
    </row>
    <row r="20" ht="20.25" customHeight="1" spans="1:15">
      <c r="A20" s="128" t="s">
        <v>86</v>
      </c>
      <c r="B20" s="128" t="s">
        <v>87</v>
      </c>
      <c r="C20" s="147">
        <v>15183.28</v>
      </c>
      <c r="D20" s="147">
        <v>15183.28</v>
      </c>
      <c r="E20" s="147">
        <v>15183.28</v>
      </c>
      <c r="F20" s="147"/>
      <c r="G20" s="108"/>
      <c r="H20" s="147"/>
      <c r="I20" s="147"/>
      <c r="J20" s="147"/>
      <c r="K20" s="147"/>
      <c r="L20" s="147"/>
      <c r="M20" s="108"/>
      <c r="N20" s="147"/>
      <c r="O20" s="147"/>
    </row>
    <row r="21" ht="20.25" customHeight="1" spans="1:15">
      <c r="A21" s="129" t="s">
        <v>88</v>
      </c>
      <c r="B21" s="129" t="s">
        <v>87</v>
      </c>
      <c r="C21" s="147">
        <v>15183.28</v>
      </c>
      <c r="D21" s="147">
        <v>15183.28</v>
      </c>
      <c r="E21" s="147">
        <v>15183.28</v>
      </c>
      <c r="F21" s="147"/>
      <c r="G21" s="108"/>
      <c r="H21" s="147"/>
      <c r="I21" s="147"/>
      <c r="J21" s="147"/>
      <c r="K21" s="147"/>
      <c r="L21" s="147"/>
      <c r="M21" s="108"/>
      <c r="N21" s="147"/>
      <c r="O21" s="147"/>
    </row>
    <row r="22" ht="20.25" customHeight="1" spans="1:15">
      <c r="A22" s="27" t="s">
        <v>89</v>
      </c>
      <c r="B22" s="27" t="s">
        <v>90</v>
      </c>
      <c r="C22" s="147">
        <v>1144863.07</v>
      </c>
      <c r="D22" s="147">
        <v>984863.07</v>
      </c>
      <c r="E22" s="147">
        <v>984863.07</v>
      </c>
      <c r="F22" s="147"/>
      <c r="G22" s="108"/>
      <c r="H22" s="147"/>
      <c r="I22" s="147"/>
      <c r="J22" s="147">
        <v>160000</v>
      </c>
      <c r="K22" s="147"/>
      <c r="L22" s="147"/>
      <c r="M22" s="108"/>
      <c r="N22" s="147"/>
      <c r="O22" s="147">
        <v>160000</v>
      </c>
    </row>
    <row r="23" ht="20.25" customHeight="1" spans="1:15">
      <c r="A23" s="128" t="s">
        <v>91</v>
      </c>
      <c r="B23" s="128" t="s">
        <v>92</v>
      </c>
      <c r="C23" s="147">
        <v>1144863.07</v>
      </c>
      <c r="D23" s="147">
        <v>984863.07</v>
      </c>
      <c r="E23" s="147">
        <v>984863.07</v>
      </c>
      <c r="F23" s="147"/>
      <c r="G23" s="108"/>
      <c r="H23" s="147"/>
      <c r="I23" s="147"/>
      <c r="J23" s="147">
        <v>160000</v>
      </c>
      <c r="K23" s="147"/>
      <c r="L23" s="147"/>
      <c r="M23" s="108"/>
      <c r="N23" s="147"/>
      <c r="O23" s="147">
        <v>160000</v>
      </c>
    </row>
    <row r="24" ht="20.25" customHeight="1" spans="1:15">
      <c r="A24" s="129" t="s">
        <v>93</v>
      </c>
      <c r="B24" s="129" t="s">
        <v>94</v>
      </c>
      <c r="C24" s="147">
        <v>662799.13</v>
      </c>
      <c r="D24" s="147">
        <v>662799.13</v>
      </c>
      <c r="E24" s="147">
        <v>662799.13</v>
      </c>
      <c r="F24" s="147"/>
      <c r="G24" s="108"/>
      <c r="H24" s="147"/>
      <c r="I24" s="147"/>
      <c r="J24" s="147"/>
      <c r="K24" s="147"/>
      <c r="L24" s="147"/>
      <c r="M24" s="108"/>
      <c r="N24" s="147"/>
      <c r="O24" s="147"/>
    </row>
    <row r="25" ht="20.25" customHeight="1" spans="1:15">
      <c r="A25" s="129" t="s">
        <v>95</v>
      </c>
      <c r="B25" s="129" t="s">
        <v>96</v>
      </c>
      <c r="C25" s="147">
        <v>412455.94</v>
      </c>
      <c r="D25" s="147">
        <v>272455.94</v>
      </c>
      <c r="E25" s="147">
        <v>272455.94</v>
      </c>
      <c r="F25" s="147"/>
      <c r="G25" s="108"/>
      <c r="H25" s="147"/>
      <c r="I25" s="147"/>
      <c r="J25" s="147">
        <v>140000</v>
      </c>
      <c r="K25" s="147"/>
      <c r="L25" s="147"/>
      <c r="M25" s="108"/>
      <c r="N25" s="147"/>
      <c r="O25" s="147">
        <v>140000</v>
      </c>
    </row>
    <row r="26" ht="20.25" customHeight="1" spans="1:15">
      <c r="A26" s="129" t="s">
        <v>97</v>
      </c>
      <c r="B26" s="129" t="s">
        <v>98</v>
      </c>
      <c r="C26" s="147">
        <v>69608</v>
      </c>
      <c r="D26" s="147">
        <v>49608</v>
      </c>
      <c r="E26" s="147">
        <v>49608</v>
      </c>
      <c r="F26" s="147"/>
      <c r="G26" s="108"/>
      <c r="H26" s="147"/>
      <c r="I26" s="147"/>
      <c r="J26" s="147">
        <v>20000</v>
      </c>
      <c r="K26" s="147"/>
      <c r="L26" s="147"/>
      <c r="M26" s="108"/>
      <c r="N26" s="147"/>
      <c r="O26" s="147">
        <v>20000</v>
      </c>
    </row>
    <row r="27" ht="20.25" customHeight="1" spans="1:15">
      <c r="A27" s="27" t="s">
        <v>99</v>
      </c>
      <c r="B27" s="27" t="s">
        <v>100</v>
      </c>
      <c r="C27" s="147">
        <v>1162365.05</v>
      </c>
      <c r="D27" s="147">
        <v>1162365.05</v>
      </c>
      <c r="E27" s="147">
        <v>1162365.05</v>
      </c>
      <c r="F27" s="147"/>
      <c r="G27" s="108"/>
      <c r="H27" s="147"/>
      <c r="I27" s="147"/>
      <c r="J27" s="147"/>
      <c r="K27" s="147"/>
      <c r="L27" s="147"/>
      <c r="M27" s="108"/>
      <c r="N27" s="147"/>
      <c r="O27" s="147"/>
    </row>
    <row r="28" ht="20.25" customHeight="1" spans="1:15">
      <c r="A28" s="128" t="s">
        <v>101</v>
      </c>
      <c r="B28" s="128" t="s">
        <v>102</v>
      </c>
      <c r="C28" s="147">
        <v>1162365.05</v>
      </c>
      <c r="D28" s="147">
        <v>1162365.05</v>
      </c>
      <c r="E28" s="147">
        <v>1162365.05</v>
      </c>
      <c r="F28" s="147"/>
      <c r="G28" s="108"/>
      <c r="H28" s="147"/>
      <c r="I28" s="147"/>
      <c r="J28" s="147"/>
      <c r="K28" s="147"/>
      <c r="L28" s="147"/>
      <c r="M28" s="108"/>
      <c r="N28" s="147"/>
      <c r="O28" s="147"/>
    </row>
    <row r="29" ht="20.25" customHeight="1" spans="1:15">
      <c r="A29" s="129" t="s">
        <v>103</v>
      </c>
      <c r="B29" s="129" t="s">
        <v>104</v>
      </c>
      <c r="C29" s="147">
        <v>1162365.05</v>
      </c>
      <c r="D29" s="147">
        <v>1162365.05</v>
      </c>
      <c r="E29" s="147">
        <v>1162365.05</v>
      </c>
      <c r="F29" s="147"/>
      <c r="G29" s="108"/>
      <c r="H29" s="147"/>
      <c r="I29" s="147"/>
      <c r="J29" s="147"/>
      <c r="K29" s="147"/>
      <c r="L29" s="147"/>
      <c r="M29" s="108"/>
      <c r="N29" s="147"/>
      <c r="O29" s="147"/>
    </row>
    <row r="30" ht="23" customHeight="1" spans="1:15">
      <c r="A30" s="97" t="s">
        <v>105</v>
      </c>
      <c r="B30" s="98" t="s">
        <v>105</v>
      </c>
      <c r="C30" s="147">
        <v>24543382.54</v>
      </c>
      <c r="D30" s="147">
        <v>21639382.54</v>
      </c>
      <c r="E30" s="147">
        <v>19746168.54</v>
      </c>
      <c r="F30" s="147">
        <v>1893214</v>
      </c>
      <c r="G30" s="108"/>
      <c r="H30" s="147"/>
      <c r="I30" s="147"/>
      <c r="J30" s="147">
        <v>2904000</v>
      </c>
      <c r="K30" s="147"/>
      <c r="L30" s="147"/>
      <c r="M30" s="108"/>
      <c r="N30" s="147"/>
      <c r="O30" s="147">
        <v>2904000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" footer="0.5"/>
  <pageSetup paperSize="9" scale="5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F10" sqref="F10"/>
    </sheetView>
  </sheetViews>
  <sheetFormatPr defaultColWidth="9.14166666666667" defaultRowHeight="14.25" customHeight="1" outlineLevelCol="3"/>
  <cols>
    <col min="1" max="1" width="49.2833333333333" customWidth="1"/>
    <col min="2" max="2" width="30.2583333333333" customWidth="1"/>
    <col min="3" max="3" width="48.575" customWidth="1"/>
    <col min="4" max="4" width="30.9666666666667" customWidth="1"/>
  </cols>
  <sheetData>
    <row r="1" ht="20" customHeight="1" spans="4:4">
      <c r="D1" s="93" t="s">
        <v>106</v>
      </c>
    </row>
    <row r="2" ht="31.5" customHeight="1" spans="1:4">
      <c r="A2" s="40" t="s">
        <v>107</v>
      </c>
      <c r="B2" s="132"/>
      <c r="C2" s="132"/>
      <c r="D2" s="132"/>
    </row>
    <row r="3" ht="26" customHeight="1" spans="1:4">
      <c r="A3" s="4" t="str">
        <f>"单位名称："&amp;"文山壮族苗族自治州人民检察院"</f>
        <v>单位名称：文山壮族苗族自治州人民检察院</v>
      </c>
      <c r="B3" s="133"/>
      <c r="C3" s="133"/>
      <c r="D3" s="93" t="s">
        <v>2</v>
      </c>
    </row>
    <row r="4" ht="24.65" customHeight="1" spans="1:4">
      <c r="A4" s="9" t="s">
        <v>3</v>
      </c>
      <c r="B4" s="11"/>
      <c r="C4" s="9" t="s">
        <v>4</v>
      </c>
      <c r="D4" s="11"/>
    </row>
    <row r="5" ht="15.65" customHeight="1" spans="1:4">
      <c r="A5" s="14" t="s">
        <v>5</v>
      </c>
      <c r="B5" s="134" t="s">
        <v>6</v>
      </c>
      <c r="C5" s="14" t="s">
        <v>108</v>
      </c>
      <c r="D5" s="134" t="s">
        <v>6</v>
      </c>
    </row>
    <row r="6" ht="14.15" customHeight="1" spans="1:4">
      <c r="A6" s="17"/>
      <c r="B6" s="16"/>
      <c r="C6" s="17"/>
      <c r="D6" s="16"/>
    </row>
    <row r="7" ht="29.15" customHeight="1" spans="1:4">
      <c r="A7" s="135" t="s">
        <v>109</v>
      </c>
      <c r="B7" s="136">
        <v>21507108.54</v>
      </c>
      <c r="C7" s="137" t="s">
        <v>110</v>
      </c>
      <c r="D7" s="136">
        <v>21639382.54</v>
      </c>
    </row>
    <row r="8" ht="29.15" customHeight="1" spans="1:4">
      <c r="A8" s="138" t="s">
        <v>111</v>
      </c>
      <c r="B8" s="85">
        <v>21507108.54</v>
      </c>
      <c r="C8" s="103" t="str">
        <f>"（一）"&amp;"一般公共服务支出"</f>
        <v>（一）一般公共服务支出</v>
      </c>
      <c r="D8" s="85"/>
    </row>
    <row r="9" ht="29.15" customHeight="1" spans="1:4">
      <c r="A9" s="138" t="s">
        <v>112</v>
      </c>
      <c r="B9" s="85"/>
      <c r="C9" s="103" t="str">
        <f>"（二）"&amp;"公共安全支出"</f>
        <v>（二）公共安全支出</v>
      </c>
      <c r="D9" s="85">
        <v>17962001.7</v>
      </c>
    </row>
    <row r="10" ht="29.15" customHeight="1" spans="1:4">
      <c r="A10" s="138" t="s">
        <v>113</v>
      </c>
      <c r="B10" s="85"/>
      <c r="C10" s="103" t="str">
        <f>"（三）"&amp;"社会保障和就业支出"</f>
        <v>（三）社会保障和就业支出</v>
      </c>
      <c r="D10" s="85">
        <v>1530152.72</v>
      </c>
    </row>
    <row r="11" ht="29.15" customHeight="1" spans="1:4">
      <c r="A11" s="139" t="s">
        <v>114</v>
      </c>
      <c r="B11" s="140">
        <v>132274</v>
      </c>
      <c r="C11" s="103" t="str">
        <f>"（四）"&amp;"卫生健康支出"</f>
        <v>（四）卫生健康支出</v>
      </c>
      <c r="D11" s="85">
        <v>984863.07</v>
      </c>
    </row>
    <row r="12" ht="29.15" customHeight="1" spans="1:4">
      <c r="A12" s="138" t="s">
        <v>111</v>
      </c>
      <c r="B12" s="119">
        <v>132274</v>
      </c>
      <c r="C12" s="103" t="str">
        <f>"（五）"&amp;"住房保障支出"</f>
        <v>（五）住房保障支出</v>
      </c>
      <c r="D12" s="85">
        <v>1162365.05</v>
      </c>
    </row>
    <row r="13" ht="29.15" customHeight="1" spans="1:4">
      <c r="A13" s="141" t="s">
        <v>112</v>
      </c>
      <c r="B13" s="119"/>
      <c r="C13" s="142"/>
      <c r="D13" s="140"/>
    </row>
    <row r="14" ht="29.15" customHeight="1" spans="1:4">
      <c r="A14" s="141" t="s">
        <v>113</v>
      </c>
      <c r="B14" s="140"/>
      <c r="C14" s="142"/>
      <c r="D14" s="140"/>
    </row>
    <row r="15" ht="29.15" customHeight="1" spans="1:4">
      <c r="A15" s="143"/>
      <c r="B15" s="140"/>
      <c r="C15" s="144" t="s">
        <v>115</v>
      </c>
      <c r="D15" s="140"/>
    </row>
    <row r="16" ht="29.15" customHeight="1" spans="1:4">
      <c r="A16" s="143" t="s">
        <v>116</v>
      </c>
      <c r="B16" s="140">
        <v>21639382.54</v>
      </c>
      <c r="C16" s="142" t="s">
        <v>26</v>
      </c>
      <c r="D16" s="140">
        <v>21639382.54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83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D15" sqref="D15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5" width="25.025" customWidth="1"/>
    <col min="6" max="7" width="17.8416666666667" customWidth="1"/>
  </cols>
  <sheetData>
    <row r="1" ht="21" customHeight="1" spans="4:7">
      <c r="D1" s="109"/>
      <c r="F1" s="50"/>
      <c r="G1" s="50" t="s">
        <v>117</v>
      </c>
    </row>
    <row r="2" ht="39" customHeight="1" spans="1:7">
      <c r="A2" s="3" t="s">
        <v>118</v>
      </c>
      <c r="B2" s="3"/>
      <c r="C2" s="3"/>
      <c r="D2" s="3"/>
      <c r="E2" s="3"/>
      <c r="F2" s="3"/>
      <c r="G2" s="3"/>
    </row>
    <row r="3" ht="28" customHeight="1" spans="1:7">
      <c r="A3" s="4" t="str">
        <f>"单位名称："&amp;"文山壮族苗族自治州人民检察院"</f>
        <v>单位名称：文山壮族苗族自治州人民检察院</v>
      </c>
      <c r="F3" s="121"/>
      <c r="G3" s="50" t="s">
        <v>2</v>
      </c>
    </row>
    <row r="4" ht="20.25" customHeight="1" spans="1:7">
      <c r="A4" s="122" t="s">
        <v>119</v>
      </c>
      <c r="B4" s="123"/>
      <c r="C4" s="124" t="s">
        <v>31</v>
      </c>
      <c r="D4" s="10" t="s">
        <v>58</v>
      </c>
      <c r="E4" s="10"/>
      <c r="F4" s="11"/>
      <c r="G4" s="124" t="s">
        <v>59</v>
      </c>
    </row>
    <row r="5" ht="20.25" customHeight="1" spans="1:7">
      <c r="A5" s="125" t="s">
        <v>49</v>
      </c>
      <c r="B5" s="126" t="s">
        <v>50</v>
      </c>
      <c r="C5" s="87"/>
      <c r="D5" s="87" t="s">
        <v>33</v>
      </c>
      <c r="E5" s="87" t="s">
        <v>120</v>
      </c>
      <c r="F5" s="87" t="s">
        <v>121</v>
      </c>
      <c r="G5" s="87"/>
    </row>
    <row r="6" ht="13.5" customHeight="1" spans="1:7">
      <c r="A6" s="127" t="s">
        <v>122</v>
      </c>
      <c r="B6" s="127" t="s">
        <v>123</v>
      </c>
      <c r="C6" s="127" t="s">
        <v>124</v>
      </c>
      <c r="D6" s="58"/>
      <c r="E6" s="127" t="s">
        <v>125</v>
      </c>
      <c r="F6" s="127" t="s">
        <v>126</v>
      </c>
      <c r="G6" s="127" t="s">
        <v>127</v>
      </c>
    </row>
    <row r="7" ht="18" customHeight="1" spans="1:7">
      <c r="A7" s="27" t="s">
        <v>66</v>
      </c>
      <c r="B7" s="27" t="s">
        <v>67</v>
      </c>
      <c r="C7" s="111">
        <v>17829727.7</v>
      </c>
      <c r="D7" s="111">
        <v>16068787.7</v>
      </c>
      <c r="E7" s="111">
        <v>13207593.75</v>
      </c>
      <c r="F7" s="111">
        <v>2861193.95</v>
      </c>
      <c r="G7" s="111">
        <v>1760940</v>
      </c>
    </row>
    <row r="8" ht="18" customHeight="1" spans="1:7">
      <c r="A8" s="27" t="s">
        <v>68</v>
      </c>
      <c r="B8" s="128" t="s">
        <v>69</v>
      </c>
      <c r="C8" s="111">
        <v>17829727.7</v>
      </c>
      <c r="D8" s="111">
        <v>16068787.7</v>
      </c>
      <c r="E8" s="111">
        <v>13207593.75</v>
      </c>
      <c r="F8" s="111">
        <v>2861193.95</v>
      </c>
      <c r="G8" s="111">
        <v>1760940</v>
      </c>
    </row>
    <row r="9" ht="18" customHeight="1" spans="1:7">
      <c r="A9" s="27" t="s">
        <v>70</v>
      </c>
      <c r="B9" s="129" t="s">
        <v>71</v>
      </c>
      <c r="C9" s="111">
        <v>14619787.7</v>
      </c>
      <c r="D9" s="111">
        <v>14394787.7</v>
      </c>
      <c r="E9" s="111">
        <v>11533593.75</v>
      </c>
      <c r="F9" s="111">
        <v>2861193.95</v>
      </c>
      <c r="G9" s="111">
        <v>225000</v>
      </c>
    </row>
    <row r="10" ht="18" customHeight="1" spans="1:7">
      <c r="A10" s="27" t="s">
        <v>72</v>
      </c>
      <c r="B10" s="129" t="s">
        <v>73</v>
      </c>
      <c r="C10" s="111">
        <v>3209940</v>
      </c>
      <c r="D10" s="111">
        <v>1674000</v>
      </c>
      <c r="E10" s="111">
        <v>1674000</v>
      </c>
      <c r="F10" s="111"/>
      <c r="G10" s="111">
        <v>1535940</v>
      </c>
    </row>
    <row r="11" ht="18" customHeight="1" spans="1:7">
      <c r="A11" s="27" t="s">
        <v>74</v>
      </c>
      <c r="B11" s="27" t="s">
        <v>75</v>
      </c>
      <c r="C11" s="111">
        <v>1530152.72</v>
      </c>
      <c r="D11" s="111">
        <v>1530152.72</v>
      </c>
      <c r="E11" s="111">
        <v>1530152.72</v>
      </c>
      <c r="F11" s="111"/>
      <c r="G11" s="111"/>
    </row>
    <row r="12" ht="18" customHeight="1" spans="1:7">
      <c r="A12" s="27" t="s">
        <v>76</v>
      </c>
      <c r="B12" s="128" t="s">
        <v>77</v>
      </c>
      <c r="C12" s="111">
        <v>1514969.44</v>
      </c>
      <c r="D12" s="111">
        <v>1514969.44</v>
      </c>
      <c r="E12" s="111">
        <v>1514969.44</v>
      </c>
      <c r="F12" s="111"/>
      <c r="G12" s="111"/>
    </row>
    <row r="13" ht="18" customHeight="1" spans="1:7">
      <c r="A13" s="27" t="s">
        <v>80</v>
      </c>
      <c r="B13" s="129" t="s">
        <v>81</v>
      </c>
      <c r="C13" s="111">
        <v>1514969.44</v>
      </c>
      <c r="D13" s="111">
        <v>1514969.44</v>
      </c>
      <c r="E13" s="111">
        <v>1514969.44</v>
      </c>
      <c r="F13" s="111"/>
      <c r="G13" s="111"/>
    </row>
    <row r="14" ht="18" customHeight="1" spans="1:7">
      <c r="A14" s="27" t="s">
        <v>86</v>
      </c>
      <c r="B14" s="128" t="s">
        <v>87</v>
      </c>
      <c r="C14" s="111">
        <v>15183.28</v>
      </c>
      <c r="D14" s="111">
        <v>15183.28</v>
      </c>
      <c r="E14" s="111">
        <v>15183.28</v>
      </c>
      <c r="F14" s="111"/>
      <c r="G14" s="111"/>
    </row>
    <row r="15" ht="18" customHeight="1" spans="1:7">
      <c r="A15" s="27" t="s">
        <v>88</v>
      </c>
      <c r="B15" s="129" t="s">
        <v>87</v>
      </c>
      <c r="C15" s="111">
        <v>15183.28</v>
      </c>
      <c r="D15" s="111">
        <v>15183.28</v>
      </c>
      <c r="E15" s="111">
        <v>15183.28</v>
      </c>
      <c r="F15" s="111"/>
      <c r="G15" s="111"/>
    </row>
    <row r="16" ht="18" customHeight="1" spans="1:7">
      <c r="A16" s="27" t="s">
        <v>89</v>
      </c>
      <c r="B16" s="27" t="s">
        <v>90</v>
      </c>
      <c r="C16" s="111">
        <v>984863.07</v>
      </c>
      <c r="D16" s="111">
        <v>984863.07</v>
      </c>
      <c r="E16" s="111">
        <v>984863.07</v>
      </c>
      <c r="F16" s="111"/>
      <c r="G16" s="111"/>
    </row>
    <row r="17" ht="18" customHeight="1" spans="1:7">
      <c r="A17" s="27" t="s">
        <v>91</v>
      </c>
      <c r="B17" s="128" t="s">
        <v>92</v>
      </c>
      <c r="C17" s="111">
        <v>984863.07</v>
      </c>
      <c r="D17" s="111">
        <v>984863.07</v>
      </c>
      <c r="E17" s="111">
        <v>984863.07</v>
      </c>
      <c r="F17" s="111"/>
      <c r="G17" s="111"/>
    </row>
    <row r="18" ht="18" customHeight="1" spans="1:7">
      <c r="A18" s="27" t="s">
        <v>93</v>
      </c>
      <c r="B18" s="129" t="s">
        <v>94</v>
      </c>
      <c r="C18" s="111">
        <v>662799.13</v>
      </c>
      <c r="D18" s="111">
        <v>662799.13</v>
      </c>
      <c r="E18" s="111">
        <v>662799.13</v>
      </c>
      <c r="F18" s="111"/>
      <c r="G18" s="111"/>
    </row>
    <row r="19" ht="18" customHeight="1" spans="1:7">
      <c r="A19" s="27" t="s">
        <v>95</v>
      </c>
      <c r="B19" s="129" t="s">
        <v>96</v>
      </c>
      <c r="C19" s="111">
        <v>272455.94</v>
      </c>
      <c r="D19" s="111">
        <v>272455.94</v>
      </c>
      <c r="E19" s="111">
        <v>272455.94</v>
      </c>
      <c r="F19" s="111"/>
      <c r="G19" s="111"/>
    </row>
    <row r="20" ht="18" customHeight="1" spans="1:7">
      <c r="A20" s="27" t="s">
        <v>97</v>
      </c>
      <c r="B20" s="129" t="s">
        <v>98</v>
      </c>
      <c r="C20" s="111">
        <v>49608</v>
      </c>
      <c r="D20" s="111">
        <v>49608</v>
      </c>
      <c r="E20" s="111">
        <v>49608</v>
      </c>
      <c r="F20" s="111"/>
      <c r="G20" s="111"/>
    </row>
    <row r="21" ht="18" customHeight="1" spans="1:7">
      <c r="A21" s="27" t="s">
        <v>99</v>
      </c>
      <c r="B21" s="27" t="s">
        <v>100</v>
      </c>
      <c r="C21" s="111">
        <v>1162365.05</v>
      </c>
      <c r="D21" s="111">
        <v>1162365.05</v>
      </c>
      <c r="E21" s="111">
        <v>1162365.05</v>
      </c>
      <c r="F21" s="111"/>
      <c r="G21" s="111"/>
    </row>
    <row r="22" ht="18" customHeight="1" spans="1:7">
      <c r="A22" s="27" t="s">
        <v>101</v>
      </c>
      <c r="B22" s="128" t="s">
        <v>102</v>
      </c>
      <c r="C22" s="111">
        <v>1162365.05</v>
      </c>
      <c r="D22" s="111">
        <v>1162365.05</v>
      </c>
      <c r="E22" s="111">
        <v>1162365.05</v>
      </c>
      <c r="F22" s="111"/>
      <c r="G22" s="111"/>
    </row>
    <row r="23" ht="18" customHeight="1" spans="1:7">
      <c r="A23" s="27" t="s">
        <v>103</v>
      </c>
      <c r="B23" s="129" t="s">
        <v>104</v>
      </c>
      <c r="C23" s="111">
        <v>1162365.05</v>
      </c>
      <c r="D23" s="111">
        <v>1162365.05</v>
      </c>
      <c r="E23" s="111">
        <v>1162365.05</v>
      </c>
      <c r="F23" s="111"/>
      <c r="G23" s="111"/>
    </row>
    <row r="24" ht="24" customHeight="1" spans="1:7">
      <c r="A24" s="130" t="s">
        <v>105</v>
      </c>
      <c r="B24" s="131" t="s">
        <v>105</v>
      </c>
      <c r="C24" s="111">
        <v>21507108.54</v>
      </c>
      <c r="D24" s="111">
        <v>19746168.54</v>
      </c>
      <c r="E24" s="111">
        <v>16884974.59</v>
      </c>
      <c r="F24" s="111">
        <v>2861193.95</v>
      </c>
      <c r="G24" s="111">
        <v>1760940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J15" sqref="J15"/>
    </sheetView>
  </sheetViews>
  <sheetFormatPr defaultColWidth="9.14166666666667" defaultRowHeight="14.25" customHeight="1" outlineLevelRow="6" outlineLevelCol="5"/>
  <cols>
    <col min="1" max="6" width="21.775" customWidth="1"/>
  </cols>
  <sheetData>
    <row r="1" ht="21" customHeight="1" spans="1:6">
      <c r="A1" s="114"/>
      <c r="B1" s="114"/>
      <c r="C1" s="55"/>
      <c r="F1" s="54" t="s">
        <v>128</v>
      </c>
    </row>
    <row r="2" ht="25.5" customHeight="1" spans="1:6">
      <c r="A2" s="115" t="s">
        <v>129</v>
      </c>
      <c r="B2" s="115"/>
      <c r="C2" s="115"/>
      <c r="D2" s="115"/>
      <c r="E2" s="115"/>
      <c r="F2" s="115"/>
    </row>
    <row r="3" ht="24" customHeight="1" spans="1:6">
      <c r="A3" s="4" t="str">
        <f>"单位名称："&amp;"文山壮族苗族自治州人民检察院"</f>
        <v>单位名称：文山壮族苗族自治州人民检察院</v>
      </c>
      <c r="B3" s="114"/>
      <c r="C3" s="55"/>
      <c r="F3" s="116" t="s">
        <v>130</v>
      </c>
    </row>
    <row r="4" ht="29" customHeight="1" spans="1:6">
      <c r="A4" s="8" t="s">
        <v>131</v>
      </c>
      <c r="B4" s="14" t="s">
        <v>132</v>
      </c>
      <c r="C4" s="9" t="s">
        <v>133</v>
      </c>
      <c r="D4" s="10"/>
      <c r="E4" s="11"/>
      <c r="F4" s="14" t="s">
        <v>134</v>
      </c>
    </row>
    <row r="5" ht="29" customHeight="1" spans="1:6">
      <c r="A5" s="16"/>
      <c r="B5" s="17"/>
      <c r="C5" s="58" t="s">
        <v>33</v>
      </c>
      <c r="D5" s="58" t="s">
        <v>135</v>
      </c>
      <c r="E5" s="58" t="s">
        <v>136</v>
      </c>
      <c r="F5" s="17"/>
    </row>
    <row r="6" ht="18.75" customHeight="1" spans="1:6">
      <c r="A6" s="117">
        <v>1</v>
      </c>
      <c r="B6" s="117">
        <v>2</v>
      </c>
      <c r="C6" s="118">
        <v>3</v>
      </c>
      <c r="D6" s="117">
        <v>4</v>
      </c>
      <c r="E6" s="117">
        <v>5</v>
      </c>
      <c r="F6" s="117">
        <v>6</v>
      </c>
    </row>
    <row r="7" ht="32" customHeight="1" spans="1:6">
      <c r="A7" s="119">
        <v>703800</v>
      </c>
      <c r="B7" s="119"/>
      <c r="C7" s="120">
        <v>640800</v>
      </c>
      <c r="D7" s="119">
        <v>225000</v>
      </c>
      <c r="E7" s="119">
        <v>415800</v>
      </c>
      <c r="F7" s="119">
        <v>63000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workbookViewId="0">
      <selection activeCell="E15" sqref="E15"/>
    </sheetView>
  </sheetViews>
  <sheetFormatPr defaultColWidth="9.14166666666667" defaultRowHeight="14.25" customHeight="1"/>
  <cols>
    <col min="1" max="1" width="28.7" customWidth="1"/>
    <col min="2" max="2" width="11.0416666666667" customWidth="1"/>
    <col min="3" max="3" width="23.8583333333333" customWidth="1"/>
    <col min="4" max="4" width="9.88333333333333" customWidth="1"/>
    <col min="5" max="5" width="18.45" customWidth="1"/>
    <col min="6" max="6" width="9.19166666666667" customWidth="1"/>
    <col min="7" max="7" width="18.8833333333333" customWidth="1"/>
    <col min="8" max="9" width="15.3166666666667" customWidth="1"/>
    <col min="10" max="10" width="12.9666666666667" customWidth="1"/>
    <col min="11" max="11" width="9.95833333333333" customWidth="1"/>
    <col min="12" max="12" width="14.2916666666667" customWidth="1"/>
    <col min="13" max="22" width="7.48333333333333" customWidth="1"/>
    <col min="23" max="23" width="9.56666666666667" customWidth="1"/>
  </cols>
  <sheetData>
    <row r="1" ht="18" customHeight="1" spans="4:23">
      <c r="D1" s="1"/>
      <c r="E1" s="1"/>
      <c r="F1" s="1"/>
      <c r="G1" s="1"/>
      <c r="U1" s="109"/>
      <c r="W1" s="50" t="s">
        <v>137</v>
      </c>
    </row>
    <row r="2" ht="27.75" customHeight="1" spans="1:23">
      <c r="A2" s="25" t="s">
        <v>138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21" customHeight="1" spans="1:23">
      <c r="A3" s="4" t="str">
        <f>"单位名称："&amp;"文山壮族苗族自治州人民检察院"</f>
        <v>单位名称：文山壮族苗族自治州人民检察院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9"/>
      <c r="W3" s="50" t="s">
        <v>130</v>
      </c>
    </row>
    <row r="4" ht="21.75" customHeight="1" spans="1:23">
      <c r="A4" s="7" t="s">
        <v>139</v>
      </c>
      <c r="B4" s="7" t="s">
        <v>140</v>
      </c>
      <c r="C4" s="7" t="s">
        <v>141</v>
      </c>
      <c r="D4" s="8" t="s">
        <v>142</v>
      </c>
      <c r="E4" s="8" t="s">
        <v>143</v>
      </c>
      <c r="F4" s="8" t="s">
        <v>144</v>
      </c>
      <c r="G4" s="8" t="s">
        <v>145</v>
      </c>
      <c r="H4" s="58" t="s">
        <v>146</v>
      </c>
      <c r="I4" s="58"/>
      <c r="J4" s="58"/>
      <c r="K4" s="58"/>
      <c r="L4" s="106"/>
      <c r="M4" s="106"/>
      <c r="N4" s="106"/>
      <c r="O4" s="106"/>
      <c r="P4" s="106"/>
      <c r="Q4" s="42"/>
      <c r="R4" s="58"/>
      <c r="S4" s="58"/>
      <c r="T4" s="58"/>
      <c r="U4" s="58"/>
      <c r="V4" s="58"/>
      <c r="W4" s="58"/>
    </row>
    <row r="5" ht="21.75" customHeight="1" spans="1:23">
      <c r="A5" s="12"/>
      <c r="B5" s="12"/>
      <c r="C5" s="12"/>
      <c r="D5" s="13"/>
      <c r="E5" s="13"/>
      <c r="F5" s="13"/>
      <c r="G5" s="13"/>
      <c r="H5" s="58" t="s">
        <v>31</v>
      </c>
      <c r="I5" s="42" t="s">
        <v>34</v>
      </c>
      <c r="J5" s="42"/>
      <c r="K5" s="42"/>
      <c r="L5" s="106"/>
      <c r="M5" s="106"/>
      <c r="N5" s="106" t="s">
        <v>147</v>
      </c>
      <c r="O5" s="106"/>
      <c r="P5" s="106"/>
      <c r="Q5" s="42" t="s">
        <v>37</v>
      </c>
      <c r="R5" s="58" t="s">
        <v>52</v>
      </c>
      <c r="S5" s="42"/>
      <c r="T5" s="42"/>
      <c r="U5" s="42"/>
      <c r="V5" s="42"/>
      <c r="W5" s="42"/>
    </row>
    <row r="6" ht="15" customHeight="1" spans="1:23">
      <c r="A6" s="15"/>
      <c r="B6" s="15"/>
      <c r="C6" s="15"/>
      <c r="D6" s="16"/>
      <c r="E6" s="16"/>
      <c r="F6" s="16"/>
      <c r="G6" s="16"/>
      <c r="H6" s="58"/>
      <c r="I6" s="42" t="s">
        <v>148</v>
      </c>
      <c r="J6" s="42" t="s">
        <v>149</v>
      </c>
      <c r="K6" s="42" t="s">
        <v>150</v>
      </c>
      <c r="L6" s="113" t="s">
        <v>151</v>
      </c>
      <c r="M6" s="113" t="s">
        <v>152</v>
      </c>
      <c r="N6" s="113" t="s">
        <v>34</v>
      </c>
      <c r="O6" s="113" t="s">
        <v>35</v>
      </c>
      <c r="P6" s="113" t="s">
        <v>36</v>
      </c>
      <c r="Q6" s="42"/>
      <c r="R6" s="42" t="s">
        <v>33</v>
      </c>
      <c r="S6" s="42" t="s">
        <v>44</v>
      </c>
      <c r="T6" s="42" t="s">
        <v>153</v>
      </c>
      <c r="U6" s="42" t="s">
        <v>40</v>
      </c>
      <c r="V6" s="42" t="s">
        <v>41</v>
      </c>
      <c r="W6" s="42" t="s">
        <v>42</v>
      </c>
    </row>
    <row r="7" ht="57" customHeight="1" spans="1:23">
      <c r="A7" s="15"/>
      <c r="B7" s="15"/>
      <c r="C7" s="15"/>
      <c r="D7" s="16"/>
      <c r="E7" s="16"/>
      <c r="F7" s="16"/>
      <c r="G7" s="16"/>
      <c r="H7" s="58"/>
      <c r="I7" s="42"/>
      <c r="J7" s="42"/>
      <c r="K7" s="42"/>
      <c r="L7" s="113"/>
      <c r="M7" s="113"/>
      <c r="N7" s="113"/>
      <c r="O7" s="113"/>
      <c r="P7" s="113"/>
      <c r="Q7" s="42"/>
      <c r="R7" s="42"/>
      <c r="S7" s="42"/>
      <c r="T7" s="42"/>
      <c r="U7" s="42"/>
      <c r="V7" s="42"/>
      <c r="W7" s="42"/>
    </row>
    <row r="8" ht="18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  <c r="T8" s="110">
        <v>20</v>
      </c>
      <c r="U8" s="110">
        <v>21</v>
      </c>
      <c r="V8" s="110">
        <v>22</v>
      </c>
      <c r="W8" s="110">
        <v>23</v>
      </c>
    </row>
    <row r="9" ht="18.75" customHeight="1" spans="1:23">
      <c r="A9" s="103" t="s">
        <v>46</v>
      </c>
      <c r="B9" s="104"/>
      <c r="C9" s="103"/>
      <c r="D9" s="103"/>
      <c r="E9" s="103"/>
      <c r="F9" s="103"/>
      <c r="G9" s="103"/>
      <c r="H9" s="111">
        <v>19746168.54</v>
      </c>
      <c r="I9" s="111">
        <v>19746168.54</v>
      </c>
      <c r="J9" s="111">
        <v>4429998.15</v>
      </c>
      <c r="K9" s="111"/>
      <c r="L9" s="111">
        <v>15316170.39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ht="31.4" customHeight="1" spans="1:23">
      <c r="A10" s="112" t="s">
        <v>46</v>
      </c>
      <c r="B10" s="104" t="s">
        <v>154</v>
      </c>
      <c r="C10" s="103" t="s">
        <v>155</v>
      </c>
      <c r="D10" s="103" t="s">
        <v>72</v>
      </c>
      <c r="E10" s="103" t="s">
        <v>73</v>
      </c>
      <c r="F10" s="103" t="s">
        <v>156</v>
      </c>
      <c r="G10" s="103" t="s">
        <v>157</v>
      </c>
      <c r="H10" s="111">
        <v>1674000</v>
      </c>
      <c r="I10" s="111">
        <v>1674000</v>
      </c>
      <c r="J10" s="111"/>
      <c r="K10" s="111"/>
      <c r="L10" s="111">
        <v>1674000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ht="31.4" customHeight="1" spans="1:23">
      <c r="A11" s="112" t="s">
        <v>46</v>
      </c>
      <c r="B11" s="104" t="s">
        <v>158</v>
      </c>
      <c r="C11" s="103" t="s">
        <v>159</v>
      </c>
      <c r="D11" s="103" t="s">
        <v>70</v>
      </c>
      <c r="E11" s="103" t="s">
        <v>71</v>
      </c>
      <c r="F11" s="103" t="s">
        <v>160</v>
      </c>
      <c r="G11" s="103" t="s">
        <v>161</v>
      </c>
      <c r="H11" s="111">
        <v>4070694.6</v>
      </c>
      <c r="I11" s="111">
        <v>4070694.6</v>
      </c>
      <c r="J11" s="111">
        <v>1017673.65</v>
      </c>
      <c r="K11" s="111"/>
      <c r="L11" s="111">
        <v>3053020.95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ht="31.4" customHeight="1" spans="1:23">
      <c r="A12" s="112" t="s">
        <v>46</v>
      </c>
      <c r="B12" s="104" t="s">
        <v>158</v>
      </c>
      <c r="C12" s="103" t="s">
        <v>159</v>
      </c>
      <c r="D12" s="103" t="s">
        <v>70</v>
      </c>
      <c r="E12" s="103" t="s">
        <v>71</v>
      </c>
      <c r="F12" s="103" t="s">
        <v>162</v>
      </c>
      <c r="G12" s="103" t="s">
        <v>163</v>
      </c>
      <c r="H12" s="111">
        <v>5029617.6</v>
      </c>
      <c r="I12" s="111">
        <v>5029617.6</v>
      </c>
      <c r="J12" s="111">
        <v>1257404.4</v>
      </c>
      <c r="K12" s="111"/>
      <c r="L12" s="111">
        <v>3772213.2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ht="31.4" customHeight="1" spans="1:23">
      <c r="A13" s="112" t="s">
        <v>46</v>
      </c>
      <c r="B13" s="104" t="s">
        <v>158</v>
      </c>
      <c r="C13" s="103" t="s">
        <v>159</v>
      </c>
      <c r="D13" s="103" t="s">
        <v>70</v>
      </c>
      <c r="E13" s="103" t="s">
        <v>71</v>
      </c>
      <c r="F13" s="103" t="s">
        <v>164</v>
      </c>
      <c r="G13" s="103" t="s">
        <v>165</v>
      </c>
      <c r="H13" s="111">
        <v>365849.55</v>
      </c>
      <c r="I13" s="111">
        <v>365849.55</v>
      </c>
      <c r="J13" s="111">
        <v>91462.39</v>
      </c>
      <c r="K13" s="111"/>
      <c r="L13" s="111">
        <v>274387.16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ht="37" customHeight="1" spans="1:23">
      <c r="A14" s="112" t="s">
        <v>46</v>
      </c>
      <c r="B14" s="104" t="s">
        <v>166</v>
      </c>
      <c r="C14" s="103" t="s">
        <v>167</v>
      </c>
      <c r="D14" s="103" t="s">
        <v>80</v>
      </c>
      <c r="E14" s="103" t="s">
        <v>81</v>
      </c>
      <c r="F14" s="103" t="s">
        <v>168</v>
      </c>
      <c r="G14" s="103" t="s">
        <v>169</v>
      </c>
      <c r="H14" s="111">
        <v>1514969.44</v>
      </c>
      <c r="I14" s="111">
        <v>1514969.44</v>
      </c>
      <c r="J14" s="111">
        <v>378742.36</v>
      </c>
      <c r="K14" s="111"/>
      <c r="L14" s="111">
        <v>1136227.08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ht="38" customHeight="1" spans="1:23">
      <c r="A15" s="112" t="s">
        <v>46</v>
      </c>
      <c r="B15" s="104" t="s">
        <v>166</v>
      </c>
      <c r="C15" s="103" t="s">
        <v>167</v>
      </c>
      <c r="D15" s="103" t="s">
        <v>88</v>
      </c>
      <c r="E15" s="103" t="s">
        <v>87</v>
      </c>
      <c r="F15" s="103" t="s">
        <v>170</v>
      </c>
      <c r="G15" s="103" t="s">
        <v>171</v>
      </c>
      <c r="H15" s="111">
        <v>15183.28</v>
      </c>
      <c r="I15" s="111">
        <v>15183.28</v>
      </c>
      <c r="J15" s="111">
        <v>3795.82</v>
      </c>
      <c r="K15" s="111"/>
      <c r="L15" s="111">
        <v>11387.46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ht="31.4" customHeight="1" spans="1:23">
      <c r="A16" s="112" t="s">
        <v>46</v>
      </c>
      <c r="B16" s="104" t="s">
        <v>166</v>
      </c>
      <c r="C16" s="103" t="s">
        <v>167</v>
      </c>
      <c r="D16" s="103" t="s">
        <v>93</v>
      </c>
      <c r="E16" s="103" t="s">
        <v>94</v>
      </c>
      <c r="F16" s="103" t="s">
        <v>172</v>
      </c>
      <c r="G16" s="103" t="s">
        <v>173</v>
      </c>
      <c r="H16" s="111">
        <v>662799.13</v>
      </c>
      <c r="I16" s="111">
        <v>662799.13</v>
      </c>
      <c r="J16" s="111">
        <v>165699.78</v>
      </c>
      <c r="K16" s="111"/>
      <c r="L16" s="111">
        <v>497099.35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ht="31.4" customHeight="1" spans="1:23">
      <c r="A17" s="112" t="s">
        <v>46</v>
      </c>
      <c r="B17" s="104" t="s">
        <v>166</v>
      </c>
      <c r="C17" s="103" t="s">
        <v>167</v>
      </c>
      <c r="D17" s="103" t="s">
        <v>95</v>
      </c>
      <c r="E17" s="103" t="s">
        <v>96</v>
      </c>
      <c r="F17" s="103" t="s">
        <v>174</v>
      </c>
      <c r="G17" s="103" t="s">
        <v>175</v>
      </c>
      <c r="H17" s="111">
        <v>272455.94</v>
      </c>
      <c r="I17" s="111">
        <v>272455.94</v>
      </c>
      <c r="J17" s="111">
        <v>68113.99</v>
      </c>
      <c r="K17" s="111"/>
      <c r="L17" s="111">
        <v>204341.95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ht="42" customHeight="1" spans="1:23">
      <c r="A18" s="112" t="s">
        <v>46</v>
      </c>
      <c r="B18" s="104" t="s">
        <v>166</v>
      </c>
      <c r="C18" s="103" t="s">
        <v>167</v>
      </c>
      <c r="D18" s="103" t="s">
        <v>97</v>
      </c>
      <c r="E18" s="103" t="s">
        <v>98</v>
      </c>
      <c r="F18" s="103" t="s">
        <v>170</v>
      </c>
      <c r="G18" s="103" t="s">
        <v>171</v>
      </c>
      <c r="H18" s="111">
        <v>49608</v>
      </c>
      <c r="I18" s="111">
        <v>49608</v>
      </c>
      <c r="J18" s="111">
        <v>49608</v>
      </c>
      <c r="K18" s="111"/>
      <c r="L18" s="11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ht="31.4" customHeight="1" spans="1:23">
      <c r="A19" s="112" t="s">
        <v>46</v>
      </c>
      <c r="B19" s="104" t="s">
        <v>176</v>
      </c>
      <c r="C19" s="103" t="s">
        <v>104</v>
      </c>
      <c r="D19" s="103" t="s">
        <v>103</v>
      </c>
      <c r="E19" s="103" t="s">
        <v>104</v>
      </c>
      <c r="F19" s="103" t="s">
        <v>177</v>
      </c>
      <c r="G19" s="103" t="s">
        <v>104</v>
      </c>
      <c r="H19" s="111">
        <v>1162365.05</v>
      </c>
      <c r="I19" s="111">
        <v>1162365.05</v>
      </c>
      <c r="J19" s="111">
        <v>290591.26</v>
      </c>
      <c r="K19" s="111"/>
      <c r="L19" s="111">
        <v>871773.79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ht="31.4" customHeight="1" spans="1:23">
      <c r="A20" s="112" t="s">
        <v>46</v>
      </c>
      <c r="B20" s="104" t="s">
        <v>178</v>
      </c>
      <c r="C20" s="103" t="s">
        <v>179</v>
      </c>
      <c r="D20" s="103" t="s">
        <v>70</v>
      </c>
      <c r="E20" s="103" t="s">
        <v>71</v>
      </c>
      <c r="F20" s="103" t="s">
        <v>180</v>
      </c>
      <c r="G20" s="103" t="s">
        <v>181</v>
      </c>
      <c r="H20" s="111">
        <v>11466</v>
      </c>
      <c r="I20" s="111">
        <v>11466</v>
      </c>
      <c r="J20" s="111">
        <v>2866.5</v>
      </c>
      <c r="K20" s="111"/>
      <c r="L20" s="111">
        <v>8599.5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ht="31.4" customHeight="1" spans="1:23">
      <c r="A21" s="112" t="s">
        <v>46</v>
      </c>
      <c r="B21" s="104" t="s">
        <v>182</v>
      </c>
      <c r="C21" s="103" t="s">
        <v>183</v>
      </c>
      <c r="D21" s="103" t="s">
        <v>70</v>
      </c>
      <c r="E21" s="103" t="s">
        <v>71</v>
      </c>
      <c r="F21" s="103" t="s">
        <v>184</v>
      </c>
      <c r="G21" s="103" t="s">
        <v>185</v>
      </c>
      <c r="H21" s="111">
        <v>415800</v>
      </c>
      <c r="I21" s="111">
        <v>415800</v>
      </c>
      <c r="J21" s="111"/>
      <c r="K21" s="111"/>
      <c r="L21" s="111">
        <v>415800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ht="31.4" customHeight="1" spans="1:23">
      <c r="A22" s="112" t="s">
        <v>46</v>
      </c>
      <c r="B22" s="104" t="s">
        <v>186</v>
      </c>
      <c r="C22" s="103" t="s">
        <v>134</v>
      </c>
      <c r="D22" s="103" t="s">
        <v>70</v>
      </c>
      <c r="E22" s="103" t="s">
        <v>71</v>
      </c>
      <c r="F22" s="103" t="s">
        <v>187</v>
      </c>
      <c r="G22" s="103" t="s">
        <v>134</v>
      </c>
      <c r="H22" s="111">
        <v>63000</v>
      </c>
      <c r="I22" s="111">
        <v>63000</v>
      </c>
      <c r="J22" s="111">
        <v>15750</v>
      </c>
      <c r="K22" s="111"/>
      <c r="L22" s="111">
        <v>47250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ht="31.4" customHeight="1" spans="1:23">
      <c r="A23" s="112" t="s">
        <v>46</v>
      </c>
      <c r="B23" s="104" t="s">
        <v>188</v>
      </c>
      <c r="C23" s="103" t="s">
        <v>189</v>
      </c>
      <c r="D23" s="103" t="s">
        <v>70</v>
      </c>
      <c r="E23" s="103" t="s">
        <v>71</v>
      </c>
      <c r="F23" s="103" t="s">
        <v>190</v>
      </c>
      <c r="G23" s="103" t="s">
        <v>191</v>
      </c>
      <c r="H23" s="111">
        <v>873180</v>
      </c>
      <c r="I23" s="111">
        <v>873180</v>
      </c>
      <c r="J23" s="111">
        <v>218295</v>
      </c>
      <c r="K23" s="111"/>
      <c r="L23" s="111">
        <v>654885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ht="31.4" customHeight="1" spans="1:23">
      <c r="A24" s="112" t="s">
        <v>46</v>
      </c>
      <c r="B24" s="104" t="s">
        <v>192</v>
      </c>
      <c r="C24" s="103" t="s">
        <v>193</v>
      </c>
      <c r="D24" s="103" t="s">
        <v>70</v>
      </c>
      <c r="E24" s="103" t="s">
        <v>71</v>
      </c>
      <c r="F24" s="103" t="s">
        <v>194</v>
      </c>
      <c r="G24" s="103" t="s">
        <v>193</v>
      </c>
      <c r="H24" s="111">
        <v>217339.1</v>
      </c>
      <c r="I24" s="111">
        <v>217339.1</v>
      </c>
      <c r="J24" s="111">
        <v>54334.78</v>
      </c>
      <c r="K24" s="111"/>
      <c r="L24" s="111">
        <v>163004.32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ht="31.4" customHeight="1" spans="1:23">
      <c r="A25" s="112" t="s">
        <v>46</v>
      </c>
      <c r="B25" s="104" t="s">
        <v>195</v>
      </c>
      <c r="C25" s="103" t="s">
        <v>196</v>
      </c>
      <c r="D25" s="103" t="s">
        <v>70</v>
      </c>
      <c r="E25" s="103" t="s">
        <v>71</v>
      </c>
      <c r="F25" s="103" t="s">
        <v>197</v>
      </c>
      <c r="G25" s="103" t="s">
        <v>198</v>
      </c>
      <c r="H25" s="111">
        <v>527275.75</v>
      </c>
      <c r="I25" s="111">
        <v>527275.75</v>
      </c>
      <c r="J25" s="111">
        <v>131818.94</v>
      </c>
      <c r="K25" s="111"/>
      <c r="L25" s="111">
        <v>395456.81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ht="31.4" customHeight="1" spans="1:23">
      <c r="A26" s="112" t="s">
        <v>46</v>
      </c>
      <c r="B26" s="104" t="s">
        <v>195</v>
      </c>
      <c r="C26" s="103" t="s">
        <v>196</v>
      </c>
      <c r="D26" s="103" t="s">
        <v>70</v>
      </c>
      <c r="E26" s="103" t="s">
        <v>71</v>
      </c>
      <c r="F26" s="103" t="s">
        <v>199</v>
      </c>
      <c r="G26" s="103" t="s">
        <v>200</v>
      </c>
      <c r="H26" s="111">
        <v>4000</v>
      </c>
      <c r="I26" s="111">
        <v>4000</v>
      </c>
      <c r="J26" s="111">
        <v>1000</v>
      </c>
      <c r="K26" s="111"/>
      <c r="L26" s="111">
        <v>3000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ht="31.4" customHeight="1" spans="1:23">
      <c r="A27" s="112" t="s">
        <v>46</v>
      </c>
      <c r="B27" s="104" t="s">
        <v>195</v>
      </c>
      <c r="C27" s="103" t="s">
        <v>196</v>
      </c>
      <c r="D27" s="103" t="s">
        <v>70</v>
      </c>
      <c r="E27" s="103" t="s">
        <v>71</v>
      </c>
      <c r="F27" s="103" t="s">
        <v>201</v>
      </c>
      <c r="G27" s="103" t="s">
        <v>202</v>
      </c>
      <c r="H27" s="111">
        <v>50000</v>
      </c>
      <c r="I27" s="111">
        <v>50000</v>
      </c>
      <c r="J27" s="111">
        <v>12500</v>
      </c>
      <c r="K27" s="111"/>
      <c r="L27" s="111">
        <v>37500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ht="31.4" customHeight="1" spans="1:23">
      <c r="A28" s="112" t="s">
        <v>46</v>
      </c>
      <c r="B28" s="104" t="s">
        <v>195</v>
      </c>
      <c r="C28" s="103" t="s">
        <v>196</v>
      </c>
      <c r="D28" s="103" t="s">
        <v>70</v>
      </c>
      <c r="E28" s="103" t="s">
        <v>71</v>
      </c>
      <c r="F28" s="103" t="s">
        <v>203</v>
      </c>
      <c r="G28" s="103" t="s">
        <v>204</v>
      </c>
      <c r="H28" s="111">
        <v>250000</v>
      </c>
      <c r="I28" s="111">
        <v>250000</v>
      </c>
      <c r="J28" s="111">
        <v>62500</v>
      </c>
      <c r="K28" s="111"/>
      <c r="L28" s="111">
        <v>187500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ht="31.4" customHeight="1" spans="1:23">
      <c r="A29" s="112" t="s">
        <v>46</v>
      </c>
      <c r="B29" s="104" t="s">
        <v>195</v>
      </c>
      <c r="C29" s="103" t="s">
        <v>196</v>
      </c>
      <c r="D29" s="103" t="s">
        <v>70</v>
      </c>
      <c r="E29" s="103" t="s">
        <v>71</v>
      </c>
      <c r="F29" s="103" t="s">
        <v>205</v>
      </c>
      <c r="G29" s="103" t="s">
        <v>206</v>
      </c>
      <c r="H29" s="111">
        <v>20000</v>
      </c>
      <c r="I29" s="111">
        <v>20000</v>
      </c>
      <c r="J29" s="111">
        <v>5000</v>
      </c>
      <c r="K29" s="111"/>
      <c r="L29" s="111">
        <v>15000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ht="31.4" customHeight="1" spans="1:23">
      <c r="A30" s="112" t="s">
        <v>46</v>
      </c>
      <c r="B30" s="104" t="s">
        <v>195</v>
      </c>
      <c r="C30" s="103" t="s">
        <v>196</v>
      </c>
      <c r="D30" s="103" t="s">
        <v>70</v>
      </c>
      <c r="E30" s="103" t="s">
        <v>71</v>
      </c>
      <c r="F30" s="103" t="s">
        <v>207</v>
      </c>
      <c r="G30" s="103" t="s">
        <v>208</v>
      </c>
      <c r="H30" s="111">
        <v>33000</v>
      </c>
      <c r="I30" s="111">
        <v>33000</v>
      </c>
      <c r="J30" s="111">
        <v>8250</v>
      </c>
      <c r="K30" s="111"/>
      <c r="L30" s="111">
        <v>24750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ht="31.4" customHeight="1" spans="1:23">
      <c r="A31" s="112" t="s">
        <v>46</v>
      </c>
      <c r="B31" s="104" t="s">
        <v>195</v>
      </c>
      <c r="C31" s="103" t="s">
        <v>196</v>
      </c>
      <c r="D31" s="103" t="s">
        <v>70</v>
      </c>
      <c r="E31" s="103" t="s">
        <v>71</v>
      </c>
      <c r="F31" s="103" t="s">
        <v>209</v>
      </c>
      <c r="G31" s="103" t="s">
        <v>210</v>
      </c>
      <c r="H31" s="111">
        <v>217339.1</v>
      </c>
      <c r="I31" s="111">
        <v>217339.1</v>
      </c>
      <c r="J31" s="111">
        <v>54334.78</v>
      </c>
      <c r="K31" s="111"/>
      <c r="L31" s="111">
        <v>163004.32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ht="31.4" customHeight="1" spans="1:23">
      <c r="A32" s="112" t="s">
        <v>46</v>
      </c>
      <c r="B32" s="104" t="s">
        <v>195</v>
      </c>
      <c r="C32" s="103" t="s">
        <v>196</v>
      </c>
      <c r="D32" s="103" t="s">
        <v>70</v>
      </c>
      <c r="E32" s="103" t="s">
        <v>71</v>
      </c>
      <c r="F32" s="103" t="s">
        <v>190</v>
      </c>
      <c r="G32" s="103" t="s">
        <v>191</v>
      </c>
      <c r="H32" s="111">
        <v>83160</v>
      </c>
      <c r="I32" s="111">
        <v>83160</v>
      </c>
      <c r="J32" s="111">
        <v>20790</v>
      </c>
      <c r="K32" s="111"/>
      <c r="L32" s="111">
        <v>62370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ht="31.4" customHeight="1" spans="1:23">
      <c r="A33" s="112" t="s">
        <v>46</v>
      </c>
      <c r="B33" s="104" t="s">
        <v>195</v>
      </c>
      <c r="C33" s="103" t="s">
        <v>196</v>
      </c>
      <c r="D33" s="103" t="s">
        <v>70</v>
      </c>
      <c r="E33" s="103" t="s">
        <v>71</v>
      </c>
      <c r="F33" s="103" t="s">
        <v>211</v>
      </c>
      <c r="G33" s="103" t="s">
        <v>212</v>
      </c>
      <c r="H33" s="111">
        <v>107100</v>
      </c>
      <c r="I33" s="111">
        <v>107100</v>
      </c>
      <c r="J33" s="111">
        <v>26775</v>
      </c>
      <c r="K33" s="111"/>
      <c r="L33" s="111">
        <v>80325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ht="31.4" customHeight="1" spans="1:23">
      <c r="A34" s="112" t="s">
        <v>46</v>
      </c>
      <c r="B34" s="104" t="s">
        <v>213</v>
      </c>
      <c r="C34" s="103" t="s">
        <v>214</v>
      </c>
      <c r="D34" s="103" t="s">
        <v>70</v>
      </c>
      <c r="E34" s="103" t="s">
        <v>71</v>
      </c>
      <c r="F34" s="103" t="s">
        <v>162</v>
      </c>
      <c r="G34" s="103" t="s">
        <v>163</v>
      </c>
      <c r="H34" s="111">
        <v>85200</v>
      </c>
      <c r="I34" s="111">
        <v>85200</v>
      </c>
      <c r="J34" s="111"/>
      <c r="K34" s="111"/>
      <c r="L34" s="111">
        <v>85200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ht="31.4" customHeight="1" spans="1:23">
      <c r="A35" s="112" t="s">
        <v>46</v>
      </c>
      <c r="B35" s="104" t="s">
        <v>215</v>
      </c>
      <c r="C35" s="103" t="s">
        <v>216</v>
      </c>
      <c r="D35" s="103" t="s">
        <v>70</v>
      </c>
      <c r="E35" s="103" t="s">
        <v>71</v>
      </c>
      <c r="F35" s="103" t="s">
        <v>164</v>
      </c>
      <c r="G35" s="103" t="s">
        <v>165</v>
      </c>
      <c r="H35" s="111">
        <v>1970766</v>
      </c>
      <c r="I35" s="111">
        <v>1970766</v>
      </c>
      <c r="J35" s="111">
        <v>492691.5</v>
      </c>
      <c r="K35" s="111"/>
      <c r="L35" s="111">
        <v>1478074.5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ht="30" customHeight="1" spans="1:23">
      <c r="A36" s="28" t="s">
        <v>105</v>
      </c>
      <c r="B36" s="29"/>
      <c r="C36" s="29"/>
      <c r="D36" s="29"/>
      <c r="E36" s="29"/>
      <c r="F36" s="29"/>
      <c r="G36" s="30"/>
      <c r="H36" s="111">
        <v>19746168.54</v>
      </c>
      <c r="I36" s="111">
        <v>19746168.54</v>
      </c>
      <c r="J36" s="111">
        <v>4429998.15</v>
      </c>
      <c r="K36" s="111"/>
      <c r="L36" s="111">
        <v>15316170.39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4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3"/>
  <sheetViews>
    <sheetView showZeros="0" topLeftCell="C1" workbookViewId="0">
      <selection activeCell="I26" sqref="I26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83333333333" customWidth="1"/>
    <col min="5" max="5" width="9.73333333333333" customWidth="1"/>
    <col min="6" max="6" width="17.7583333333333" customWidth="1"/>
    <col min="7" max="7" width="9.025" customWidth="1"/>
    <col min="8" max="8" width="14.5166666666667" customWidth="1"/>
    <col min="9" max="9" width="14.175" customWidth="1"/>
    <col min="10" max="11" width="13.0333333333333" customWidth="1"/>
    <col min="12" max="13" width="7.41666666666667" customWidth="1"/>
    <col min="14" max="14" width="10.3416666666667" customWidth="1"/>
    <col min="15" max="17" width="7.95" customWidth="1"/>
    <col min="18" max="18" width="15.175" customWidth="1"/>
    <col min="19" max="22" width="6.93333333333333" customWidth="1"/>
    <col min="23" max="23" width="12.975" customWidth="1"/>
  </cols>
  <sheetData>
    <row r="1" ht="21" customHeight="1" spans="5:23">
      <c r="E1" s="1"/>
      <c r="F1" s="1"/>
      <c r="G1" s="1"/>
      <c r="H1" s="1"/>
      <c r="U1" s="109"/>
      <c r="W1" s="50" t="s">
        <v>217</v>
      </c>
    </row>
    <row r="2" ht="27.75" customHeight="1" spans="1:23">
      <c r="A2" s="25" t="s">
        <v>218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20" customHeight="1" spans="1:23">
      <c r="A3" s="4" t="str">
        <f t="shared" ref="A3:B3" si="0">"单位名称："&amp;"文山壮族苗族自治州人民检察院"</f>
        <v>单位名称：文山壮族苗族自治州人民检察院</v>
      </c>
      <c r="B3" s="102" t="str">
        <f t="shared" si="0"/>
        <v>单位名称：文山壮族苗族自治州人民检察院</v>
      </c>
      <c r="C3" s="102"/>
      <c r="D3" s="102"/>
      <c r="E3" s="102"/>
      <c r="F3" s="102"/>
      <c r="G3" s="102"/>
      <c r="H3" s="102"/>
      <c r="I3" s="102"/>
      <c r="J3" s="6"/>
      <c r="K3" s="6"/>
      <c r="L3" s="6"/>
      <c r="M3" s="6"/>
      <c r="N3" s="6"/>
      <c r="O3" s="6"/>
      <c r="P3" s="6"/>
      <c r="Q3" s="6"/>
      <c r="U3" s="109"/>
      <c r="W3" s="50" t="s">
        <v>130</v>
      </c>
    </row>
    <row r="4" ht="21.75" customHeight="1" spans="1:23">
      <c r="A4" s="7" t="s">
        <v>219</v>
      </c>
      <c r="B4" s="7" t="s">
        <v>140</v>
      </c>
      <c r="C4" s="7" t="s">
        <v>141</v>
      </c>
      <c r="D4" s="7" t="s">
        <v>220</v>
      </c>
      <c r="E4" s="8" t="s">
        <v>142</v>
      </c>
      <c r="F4" s="8" t="s">
        <v>143</v>
      </c>
      <c r="G4" s="8" t="s">
        <v>144</v>
      </c>
      <c r="H4" s="8" t="s">
        <v>145</v>
      </c>
      <c r="I4" s="58" t="s">
        <v>31</v>
      </c>
      <c r="J4" s="58" t="s">
        <v>221</v>
      </c>
      <c r="K4" s="58"/>
      <c r="L4" s="58"/>
      <c r="M4" s="58"/>
      <c r="N4" s="106" t="s">
        <v>147</v>
      </c>
      <c r="O4" s="106"/>
      <c r="P4" s="106"/>
      <c r="Q4" s="8" t="s">
        <v>37</v>
      </c>
      <c r="R4" s="9" t="s">
        <v>52</v>
      </c>
      <c r="S4" s="10"/>
      <c r="T4" s="10"/>
      <c r="U4" s="10"/>
      <c r="V4" s="10"/>
      <c r="W4" s="11"/>
    </row>
    <row r="5" ht="21.75" customHeight="1" spans="1:23">
      <c r="A5" s="12"/>
      <c r="B5" s="12"/>
      <c r="C5" s="12"/>
      <c r="D5" s="12"/>
      <c r="E5" s="13"/>
      <c r="F5" s="13"/>
      <c r="G5" s="13"/>
      <c r="H5" s="13"/>
      <c r="I5" s="58"/>
      <c r="J5" s="42" t="s">
        <v>34</v>
      </c>
      <c r="K5" s="42"/>
      <c r="L5" s="42" t="s">
        <v>35</v>
      </c>
      <c r="M5" s="42" t="s">
        <v>36</v>
      </c>
      <c r="N5" s="107" t="s">
        <v>34</v>
      </c>
      <c r="O5" s="107" t="s">
        <v>35</v>
      </c>
      <c r="P5" s="107" t="s">
        <v>36</v>
      </c>
      <c r="Q5" s="13"/>
      <c r="R5" s="8" t="s">
        <v>33</v>
      </c>
      <c r="S5" s="8" t="s">
        <v>44</v>
      </c>
      <c r="T5" s="8" t="s">
        <v>153</v>
      </c>
      <c r="U5" s="8" t="s">
        <v>40</v>
      </c>
      <c r="V5" s="8" t="s">
        <v>41</v>
      </c>
      <c r="W5" s="8" t="s">
        <v>42</v>
      </c>
    </row>
    <row r="6" ht="50" customHeight="1" spans="1:23">
      <c r="A6" s="15"/>
      <c r="B6" s="15"/>
      <c r="C6" s="15"/>
      <c r="D6" s="15"/>
      <c r="E6" s="16"/>
      <c r="F6" s="16"/>
      <c r="G6" s="16"/>
      <c r="H6" s="16"/>
      <c r="I6" s="58"/>
      <c r="J6" s="42" t="s">
        <v>33</v>
      </c>
      <c r="K6" s="42" t="s">
        <v>222</v>
      </c>
      <c r="L6" s="42"/>
      <c r="M6" s="42"/>
      <c r="N6" s="16"/>
      <c r="O6" s="16"/>
      <c r="P6" s="16"/>
      <c r="Q6" s="16"/>
      <c r="R6" s="16"/>
      <c r="S6" s="16"/>
      <c r="T6" s="16"/>
      <c r="U6" s="17"/>
      <c r="V6" s="16"/>
      <c r="W6" s="16"/>
    </row>
    <row r="7" ht="20" customHeight="1" spans="1:23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</row>
    <row r="8" ht="38" customHeight="1" spans="1:23">
      <c r="A8" s="103"/>
      <c r="B8" s="104"/>
      <c r="C8" s="103" t="s">
        <v>223</v>
      </c>
      <c r="D8" s="105"/>
      <c r="E8" s="103"/>
      <c r="F8" s="103"/>
      <c r="G8" s="103"/>
      <c r="H8" s="103"/>
      <c r="I8" s="108">
        <v>33074</v>
      </c>
      <c r="J8" s="108"/>
      <c r="K8" s="108"/>
      <c r="L8" s="108"/>
      <c r="M8" s="108"/>
      <c r="N8" s="108">
        <v>33074</v>
      </c>
      <c r="O8" s="108"/>
      <c r="P8" s="108"/>
      <c r="Q8" s="108"/>
      <c r="R8" s="108"/>
      <c r="S8" s="108"/>
      <c r="T8" s="108"/>
      <c r="U8" s="108"/>
      <c r="V8" s="108"/>
      <c r="W8" s="108"/>
    </row>
    <row r="9" ht="38" customHeight="1" spans="1:23">
      <c r="A9" s="103" t="s">
        <v>224</v>
      </c>
      <c r="B9" s="104" t="s">
        <v>225</v>
      </c>
      <c r="C9" s="103" t="s">
        <v>223</v>
      </c>
      <c r="D9" s="105" t="s">
        <v>46</v>
      </c>
      <c r="E9" s="103" t="s">
        <v>72</v>
      </c>
      <c r="F9" s="103" t="s">
        <v>73</v>
      </c>
      <c r="G9" s="103" t="s">
        <v>226</v>
      </c>
      <c r="H9" s="103" t="s">
        <v>227</v>
      </c>
      <c r="I9" s="108">
        <v>33074</v>
      </c>
      <c r="J9" s="108"/>
      <c r="K9" s="108"/>
      <c r="L9" s="108"/>
      <c r="M9" s="108"/>
      <c r="N9" s="108">
        <v>33074</v>
      </c>
      <c r="O9" s="108"/>
      <c r="P9" s="108"/>
      <c r="Q9" s="108"/>
      <c r="R9" s="108"/>
      <c r="S9" s="108"/>
      <c r="T9" s="108"/>
      <c r="U9" s="108"/>
      <c r="V9" s="108"/>
      <c r="W9" s="108"/>
    </row>
    <row r="10" ht="38" customHeight="1" spans="1:23">
      <c r="A10" s="103"/>
      <c r="B10" s="103"/>
      <c r="C10" s="103" t="s">
        <v>228</v>
      </c>
      <c r="D10" s="105"/>
      <c r="E10" s="103"/>
      <c r="F10" s="103"/>
      <c r="G10" s="103"/>
      <c r="H10" s="103"/>
      <c r="I10" s="108">
        <v>500000</v>
      </c>
      <c r="J10" s="108"/>
      <c r="K10" s="108"/>
      <c r="L10" s="108"/>
      <c r="M10" s="108"/>
      <c r="N10" s="108"/>
      <c r="O10" s="108"/>
      <c r="P10" s="108"/>
      <c r="Q10" s="108"/>
      <c r="R10" s="108">
        <v>500000</v>
      </c>
      <c r="S10" s="108"/>
      <c r="T10" s="108"/>
      <c r="U10" s="108"/>
      <c r="V10" s="108"/>
      <c r="W10" s="108">
        <v>500000</v>
      </c>
    </row>
    <row r="11" ht="38" customHeight="1" spans="1:23">
      <c r="A11" s="103" t="s">
        <v>179</v>
      </c>
      <c r="B11" s="104" t="s">
        <v>229</v>
      </c>
      <c r="C11" s="103" t="s">
        <v>228</v>
      </c>
      <c r="D11" s="105" t="s">
        <v>46</v>
      </c>
      <c r="E11" s="103" t="s">
        <v>72</v>
      </c>
      <c r="F11" s="103" t="s">
        <v>73</v>
      </c>
      <c r="G11" s="103" t="s">
        <v>230</v>
      </c>
      <c r="H11" s="103" t="s">
        <v>231</v>
      </c>
      <c r="I11" s="108">
        <v>100000</v>
      </c>
      <c r="J11" s="108"/>
      <c r="K11" s="108"/>
      <c r="L11" s="108"/>
      <c r="M11" s="108"/>
      <c r="N11" s="108"/>
      <c r="O11" s="108"/>
      <c r="P11" s="108"/>
      <c r="Q11" s="108"/>
      <c r="R11" s="108">
        <v>100000</v>
      </c>
      <c r="S11" s="108"/>
      <c r="T11" s="108"/>
      <c r="U11" s="108"/>
      <c r="V11" s="108"/>
      <c r="W11" s="108">
        <v>100000</v>
      </c>
    </row>
    <row r="12" ht="38" customHeight="1" spans="1:23">
      <c r="A12" s="103" t="s">
        <v>179</v>
      </c>
      <c r="B12" s="104" t="s">
        <v>229</v>
      </c>
      <c r="C12" s="103" t="s">
        <v>228</v>
      </c>
      <c r="D12" s="105" t="s">
        <v>46</v>
      </c>
      <c r="E12" s="103" t="s">
        <v>84</v>
      </c>
      <c r="F12" s="103" t="s">
        <v>85</v>
      </c>
      <c r="G12" s="103" t="s">
        <v>232</v>
      </c>
      <c r="H12" s="103" t="s">
        <v>233</v>
      </c>
      <c r="I12" s="108">
        <v>400000</v>
      </c>
      <c r="J12" s="108"/>
      <c r="K12" s="108"/>
      <c r="L12" s="108"/>
      <c r="M12" s="108"/>
      <c r="N12" s="108"/>
      <c r="O12" s="108"/>
      <c r="P12" s="108"/>
      <c r="Q12" s="108"/>
      <c r="R12" s="108">
        <v>400000</v>
      </c>
      <c r="S12" s="108"/>
      <c r="T12" s="108"/>
      <c r="U12" s="108"/>
      <c r="V12" s="108"/>
      <c r="W12" s="108">
        <v>400000</v>
      </c>
    </row>
    <row r="13" ht="32.9" customHeight="1" spans="1:23">
      <c r="A13" s="103"/>
      <c r="B13" s="103"/>
      <c r="C13" s="103" t="s">
        <v>234</v>
      </c>
      <c r="D13" s="105"/>
      <c r="E13" s="103"/>
      <c r="F13" s="103"/>
      <c r="G13" s="103"/>
      <c r="H13" s="103"/>
      <c r="I13" s="108">
        <v>300000</v>
      </c>
      <c r="J13" s="108"/>
      <c r="K13" s="108"/>
      <c r="L13" s="108"/>
      <c r="M13" s="108"/>
      <c r="N13" s="108"/>
      <c r="O13" s="108"/>
      <c r="P13" s="108"/>
      <c r="Q13" s="108"/>
      <c r="R13" s="108">
        <v>300000</v>
      </c>
      <c r="S13" s="108"/>
      <c r="T13" s="108"/>
      <c r="U13" s="108"/>
      <c r="V13" s="108"/>
      <c r="W13" s="108">
        <v>300000</v>
      </c>
    </row>
    <row r="14" ht="32.9" customHeight="1" spans="1:23">
      <c r="A14" s="103" t="s">
        <v>235</v>
      </c>
      <c r="B14" s="104" t="s">
        <v>236</v>
      </c>
      <c r="C14" s="103" t="s">
        <v>234</v>
      </c>
      <c r="D14" s="105" t="s">
        <v>46</v>
      </c>
      <c r="E14" s="103" t="s">
        <v>72</v>
      </c>
      <c r="F14" s="103" t="s">
        <v>73</v>
      </c>
      <c r="G14" s="103" t="s">
        <v>197</v>
      </c>
      <c r="H14" s="103" t="s">
        <v>198</v>
      </c>
      <c r="I14" s="108">
        <v>300000</v>
      </c>
      <c r="J14" s="108"/>
      <c r="K14" s="108"/>
      <c r="L14" s="108"/>
      <c r="M14" s="108"/>
      <c r="N14" s="108"/>
      <c r="O14" s="108"/>
      <c r="P14" s="108"/>
      <c r="Q14" s="108"/>
      <c r="R14" s="108">
        <v>300000</v>
      </c>
      <c r="S14" s="108"/>
      <c r="T14" s="108"/>
      <c r="U14" s="108"/>
      <c r="V14" s="108"/>
      <c r="W14" s="108">
        <v>300000</v>
      </c>
    </row>
    <row r="15" ht="32.9" customHeight="1" spans="1:23">
      <c r="A15" s="103"/>
      <c r="B15" s="103"/>
      <c r="C15" s="103" t="s">
        <v>237</v>
      </c>
      <c r="D15" s="105"/>
      <c r="E15" s="103"/>
      <c r="F15" s="103"/>
      <c r="G15" s="103"/>
      <c r="H15" s="103"/>
      <c r="I15" s="108">
        <v>1644000</v>
      </c>
      <c r="J15" s="108"/>
      <c r="K15" s="108"/>
      <c r="L15" s="108"/>
      <c r="M15" s="108"/>
      <c r="N15" s="108"/>
      <c r="O15" s="108"/>
      <c r="P15" s="108"/>
      <c r="Q15" s="108"/>
      <c r="R15" s="108">
        <v>1644000</v>
      </c>
      <c r="S15" s="108"/>
      <c r="T15" s="108"/>
      <c r="U15" s="108"/>
      <c r="V15" s="108"/>
      <c r="W15" s="108">
        <v>1644000</v>
      </c>
    </row>
    <row r="16" ht="32.9" customHeight="1" spans="1:23">
      <c r="A16" s="103" t="s">
        <v>238</v>
      </c>
      <c r="B16" s="104" t="s">
        <v>239</v>
      </c>
      <c r="C16" s="103" t="s">
        <v>237</v>
      </c>
      <c r="D16" s="105" t="s">
        <v>46</v>
      </c>
      <c r="E16" s="103" t="s">
        <v>72</v>
      </c>
      <c r="F16" s="103" t="s">
        <v>73</v>
      </c>
      <c r="G16" s="103" t="s">
        <v>156</v>
      </c>
      <c r="H16" s="103" t="s">
        <v>157</v>
      </c>
      <c r="I16" s="108">
        <v>1644000</v>
      </c>
      <c r="J16" s="108"/>
      <c r="K16" s="108"/>
      <c r="L16" s="108"/>
      <c r="M16" s="108"/>
      <c r="N16" s="108"/>
      <c r="O16" s="108"/>
      <c r="P16" s="108"/>
      <c r="Q16" s="108"/>
      <c r="R16" s="108">
        <v>1644000</v>
      </c>
      <c r="S16" s="108"/>
      <c r="T16" s="108"/>
      <c r="U16" s="108"/>
      <c r="V16" s="108"/>
      <c r="W16" s="108">
        <v>1644000</v>
      </c>
    </row>
    <row r="17" ht="32.9" customHeight="1" spans="1:23">
      <c r="A17" s="103"/>
      <c r="B17" s="103"/>
      <c r="C17" s="103" t="s">
        <v>240</v>
      </c>
      <c r="D17" s="105"/>
      <c r="E17" s="103"/>
      <c r="F17" s="103"/>
      <c r="G17" s="103"/>
      <c r="H17" s="103"/>
      <c r="I17" s="108">
        <v>160000</v>
      </c>
      <c r="J17" s="108"/>
      <c r="K17" s="108"/>
      <c r="L17" s="108"/>
      <c r="M17" s="108"/>
      <c r="N17" s="108"/>
      <c r="O17" s="108"/>
      <c r="P17" s="108"/>
      <c r="Q17" s="108"/>
      <c r="R17" s="108">
        <v>160000</v>
      </c>
      <c r="S17" s="108"/>
      <c r="T17" s="108"/>
      <c r="U17" s="108"/>
      <c r="V17" s="108"/>
      <c r="W17" s="108">
        <v>160000</v>
      </c>
    </row>
    <row r="18" ht="32.9" customHeight="1" spans="1:23">
      <c r="A18" s="103" t="s">
        <v>167</v>
      </c>
      <c r="B18" s="104" t="s">
        <v>241</v>
      </c>
      <c r="C18" s="103" t="s">
        <v>240</v>
      </c>
      <c r="D18" s="105" t="s">
        <v>46</v>
      </c>
      <c r="E18" s="103" t="s">
        <v>95</v>
      </c>
      <c r="F18" s="103" t="s">
        <v>96</v>
      </c>
      <c r="G18" s="103" t="s">
        <v>174</v>
      </c>
      <c r="H18" s="103" t="s">
        <v>175</v>
      </c>
      <c r="I18" s="108">
        <v>140000</v>
      </c>
      <c r="J18" s="108"/>
      <c r="K18" s="108"/>
      <c r="L18" s="108"/>
      <c r="M18" s="108"/>
      <c r="N18" s="108"/>
      <c r="O18" s="108"/>
      <c r="P18" s="108"/>
      <c r="Q18" s="108"/>
      <c r="R18" s="108">
        <v>140000</v>
      </c>
      <c r="S18" s="108"/>
      <c r="T18" s="108"/>
      <c r="U18" s="108"/>
      <c r="V18" s="108"/>
      <c r="W18" s="108">
        <v>140000</v>
      </c>
    </row>
    <row r="19" ht="32.9" customHeight="1" spans="1:23">
      <c r="A19" s="103" t="s">
        <v>167</v>
      </c>
      <c r="B19" s="104" t="s">
        <v>241</v>
      </c>
      <c r="C19" s="103" t="s">
        <v>240</v>
      </c>
      <c r="D19" s="105" t="s">
        <v>46</v>
      </c>
      <c r="E19" s="103" t="s">
        <v>97</v>
      </c>
      <c r="F19" s="103" t="s">
        <v>98</v>
      </c>
      <c r="G19" s="103" t="s">
        <v>170</v>
      </c>
      <c r="H19" s="103" t="s">
        <v>171</v>
      </c>
      <c r="I19" s="108">
        <v>20000</v>
      </c>
      <c r="J19" s="108"/>
      <c r="K19" s="108"/>
      <c r="L19" s="108"/>
      <c r="M19" s="108"/>
      <c r="N19" s="108"/>
      <c r="O19" s="108"/>
      <c r="P19" s="108"/>
      <c r="Q19" s="108"/>
      <c r="R19" s="108">
        <v>20000</v>
      </c>
      <c r="S19" s="108"/>
      <c r="T19" s="108"/>
      <c r="U19" s="108"/>
      <c r="V19" s="108"/>
      <c r="W19" s="108">
        <v>20000</v>
      </c>
    </row>
    <row r="20" ht="32.9" customHeight="1" spans="1:23">
      <c r="A20" s="103"/>
      <c r="B20" s="103"/>
      <c r="C20" s="103" t="s">
        <v>242</v>
      </c>
      <c r="D20" s="105"/>
      <c r="E20" s="103"/>
      <c r="F20" s="103"/>
      <c r="G20" s="103"/>
      <c r="H20" s="103"/>
      <c r="I20" s="108">
        <v>170000</v>
      </c>
      <c r="J20" s="108"/>
      <c r="K20" s="108"/>
      <c r="L20" s="108"/>
      <c r="M20" s="108"/>
      <c r="N20" s="108"/>
      <c r="O20" s="108"/>
      <c r="P20" s="108"/>
      <c r="Q20" s="108"/>
      <c r="R20" s="108">
        <v>170000</v>
      </c>
      <c r="S20" s="108"/>
      <c r="T20" s="108"/>
      <c r="U20" s="108"/>
      <c r="V20" s="108"/>
      <c r="W20" s="108">
        <v>170000</v>
      </c>
    </row>
    <row r="21" ht="32.9" customHeight="1" spans="1:23">
      <c r="A21" s="103" t="s">
        <v>224</v>
      </c>
      <c r="B21" s="104" t="s">
        <v>243</v>
      </c>
      <c r="C21" s="103" t="s">
        <v>242</v>
      </c>
      <c r="D21" s="105" t="s">
        <v>46</v>
      </c>
      <c r="E21" s="103" t="s">
        <v>72</v>
      </c>
      <c r="F21" s="103" t="s">
        <v>73</v>
      </c>
      <c r="G21" s="103" t="s">
        <v>244</v>
      </c>
      <c r="H21" s="103" t="s">
        <v>245</v>
      </c>
      <c r="I21" s="108">
        <v>120000</v>
      </c>
      <c r="J21" s="108"/>
      <c r="K21" s="108"/>
      <c r="L21" s="108"/>
      <c r="M21" s="108"/>
      <c r="N21" s="108"/>
      <c r="O21" s="108"/>
      <c r="P21" s="108"/>
      <c r="Q21" s="108"/>
      <c r="R21" s="108">
        <v>120000</v>
      </c>
      <c r="S21" s="108"/>
      <c r="T21" s="108"/>
      <c r="U21" s="108"/>
      <c r="V21" s="108"/>
      <c r="W21" s="108">
        <v>120000</v>
      </c>
    </row>
    <row r="22" ht="32.9" customHeight="1" spans="1:23">
      <c r="A22" s="103" t="s">
        <v>224</v>
      </c>
      <c r="B22" s="104" t="s">
        <v>243</v>
      </c>
      <c r="C22" s="103" t="s">
        <v>242</v>
      </c>
      <c r="D22" s="105" t="s">
        <v>46</v>
      </c>
      <c r="E22" s="103" t="s">
        <v>72</v>
      </c>
      <c r="F22" s="103" t="s">
        <v>73</v>
      </c>
      <c r="G22" s="103" t="s">
        <v>226</v>
      </c>
      <c r="H22" s="103" t="s">
        <v>227</v>
      </c>
      <c r="I22" s="108">
        <v>50000</v>
      </c>
      <c r="J22" s="108"/>
      <c r="K22" s="108"/>
      <c r="L22" s="108"/>
      <c r="M22" s="108"/>
      <c r="N22" s="108"/>
      <c r="O22" s="108"/>
      <c r="P22" s="108"/>
      <c r="Q22" s="108"/>
      <c r="R22" s="108">
        <v>50000</v>
      </c>
      <c r="S22" s="108"/>
      <c r="T22" s="108"/>
      <c r="U22" s="108"/>
      <c r="V22" s="108"/>
      <c r="W22" s="108">
        <v>50000</v>
      </c>
    </row>
    <row r="23" ht="32.9" customHeight="1" spans="1:23">
      <c r="A23" s="103"/>
      <c r="B23" s="103"/>
      <c r="C23" s="103" t="s">
        <v>246</v>
      </c>
      <c r="D23" s="105"/>
      <c r="E23" s="103"/>
      <c r="F23" s="103"/>
      <c r="G23" s="103"/>
      <c r="H23" s="103"/>
      <c r="I23" s="108">
        <v>130000</v>
      </c>
      <c r="J23" s="108"/>
      <c r="K23" s="108"/>
      <c r="L23" s="108"/>
      <c r="M23" s="108"/>
      <c r="N23" s="108"/>
      <c r="O23" s="108"/>
      <c r="P23" s="108"/>
      <c r="Q23" s="108"/>
      <c r="R23" s="108">
        <v>130000</v>
      </c>
      <c r="S23" s="108"/>
      <c r="T23" s="108"/>
      <c r="U23" s="108"/>
      <c r="V23" s="108"/>
      <c r="W23" s="108">
        <v>130000</v>
      </c>
    </row>
    <row r="24" ht="32.9" customHeight="1" spans="1:23">
      <c r="A24" s="103" t="s">
        <v>247</v>
      </c>
      <c r="B24" s="104" t="s">
        <v>248</v>
      </c>
      <c r="C24" s="103" t="s">
        <v>246</v>
      </c>
      <c r="D24" s="105" t="s">
        <v>46</v>
      </c>
      <c r="E24" s="103" t="s">
        <v>64</v>
      </c>
      <c r="F24" s="103" t="s">
        <v>65</v>
      </c>
      <c r="G24" s="103" t="s">
        <v>197</v>
      </c>
      <c r="H24" s="103" t="s">
        <v>198</v>
      </c>
      <c r="I24" s="108">
        <v>50000</v>
      </c>
      <c r="J24" s="108"/>
      <c r="K24" s="108"/>
      <c r="L24" s="108"/>
      <c r="M24" s="108"/>
      <c r="N24" s="108"/>
      <c r="O24" s="108"/>
      <c r="P24" s="108"/>
      <c r="Q24" s="108"/>
      <c r="R24" s="108">
        <v>50000</v>
      </c>
      <c r="S24" s="108"/>
      <c r="T24" s="108"/>
      <c r="U24" s="108"/>
      <c r="V24" s="108"/>
      <c r="W24" s="108">
        <v>50000</v>
      </c>
    </row>
    <row r="25" ht="32.9" customHeight="1" spans="1:23">
      <c r="A25" s="103" t="s">
        <v>247</v>
      </c>
      <c r="B25" s="104" t="s">
        <v>248</v>
      </c>
      <c r="C25" s="103" t="s">
        <v>246</v>
      </c>
      <c r="D25" s="105" t="s">
        <v>46</v>
      </c>
      <c r="E25" s="103" t="s">
        <v>78</v>
      </c>
      <c r="F25" s="103" t="s">
        <v>79</v>
      </c>
      <c r="G25" s="103" t="s">
        <v>197</v>
      </c>
      <c r="H25" s="103" t="s">
        <v>198</v>
      </c>
      <c r="I25" s="108">
        <v>80000</v>
      </c>
      <c r="J25" s="108"/>
      <c r="K25" s="108"/>
      <c r="L25" s="108"/>
      <c r="M25" s="108"/>
      <c r="N25" s="108"/>
      <c r="O25" s="108"/>
      <c r="P25" s="108"/>
      <c r="Q25" s="108"/>
      <c r="R25" s="108">
        <v>80000</v>
      </c>
      <c r="S25" s="108"/>
      <c r="T25" s="108"/>
      <c r="U25" s="108"/>
      <c r="V25" s="108"/>
      <c r="W25" s="108">
        <v>80000</v>
      </c>
    </row>
    <row r="26" ht="35" customHeight="1" spans="1:23">
      <c r="A26" s="103"/>
      <c r="B26" s="103"/>
      <c r="C26" s="103" t="s">
        <v>249</v>
      </c>
      <c r="D26" s="105"/>
      <c r="E26" s="103"/>
      <c r="F26" s="103"/>
      <c r="G26" s="103"/>
      <c r="H26" s="103"/>
      <c r="I26" s="108">
        <v>99200</v>
      </c>
      <c r="J26" s="108"/>
      <c r="K26" s="108"/>
      <c r="L26" s="108"/>
      <c r="M26" s="108"/>
      <c r="N26" s="108">
        <v>99200</v>
      </c>
      <c r="O26" s="108"/>
      <c r="P26" s="108"/>
      <c r="Q26" s="108"/>
      <c r="R26" s="108"/>
      <c r="S26" s="108"/>
      <c r="T26" s="108"/>
      <c r="U26" s="108"/>
      <c r="V26" s="108"/>
      <c r="W26" s="108"/>
    </row>
    <row r="27" ht="35" customHeight="1" spans="1:23">
      <c r="A27" s="103" t="s">
        <v>224</v>
      </c>
      <c r="B27" s="104" t="s">
        <v>250</v>
      </c>
      <c r="C27" s="103" t="s">
        <v>249</v>
      </c>
      <c r="D27" s="105" t="s">
        <v>46</v>
      </c>
      <c r="E27" s="103" t="s">
        <v>72</v>
      </c>
      <c r="F27" s="103" t="s">
        <v>73</v>
      </c>
      <c r="G27" s="103" t="s">
        <v>251</v>
      </c>
      <c r="H27" s="103" t="s">
        <v>252</v>
      </c>
      <c r="I27" s="108">
        <v>99200</v>
      </c>
      <c r="J27" s="108"/>
      <c r="K27" s="108"/>
      <c r="L27" s="108"/>
      <c r="M27" s="108"/>
      <c r="N27" s="108">
        <v>99200</v>
      </c>
      <c r="O27" s="108"/>
      <c r="P27" s="108"/>
      <c r="Q27" s="108"/>
      <c r="R27" s="108"/>
      <c r="S27" s="108"/>
      <c r="T27" s="108"/>
      <c r="U27" s="108"/>
      <c r="V27" s="108"/>
      <c r="W27" s="108"/>
    </row>
    <row r="28" ht="32.9" customHeight="1" spans="1:23">
      <c r="A28" s="103"/>
      <c r="B28" s="103"/>
      <c r="C28" s="103" t="s">
        <v>253</v>
      </c>
      <c r="D28" s="105"/>
      <c r="E28" s="103"/>
      <c r="F28" s="103"/>
      <c r="G28" s="103"/>
      <c r="H28" s="103"/>
      <c r="I28" s="108">
        <v>1760940</v>
      </c>
      <c r="J28" s="108">
        <v>1760940</v>
      </c>
      <c r="K28" s="108">
        <v>1760940</v>
      </c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ht="32.9" customHeight="1" spans="1:23">
      <c r="A29" s="103" t="s">
        <v>235</v>
      </c>
      <c r="B29" s="104" t="s">
        <v>254</v>
      </c>
      <c r="C29" s="103" t="s">
        <v>253</v>
      </c>
      <c r="D29" s="105" t="s">
        <v>46</v>
      </c>
      <c r="E29" s="103" t="s">
        <v>70</v>
      </c>
      <c r="F29" s="103" t="s">
        <v>71</v>
      </c>
      <c r="G29" s="103" t="s">
        <v>255</v>
      </c>
      <c r="H29" s="103" t="s">
        <v>256</v>
      </c>
      <c r="I29" s="108">
        <v>225000</v>
      </c>
      <c r="J29" s="108">
        <v>225000</v>
      </c>
      <c r="K29" s="108">
        <v>225000</v>
      </c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  <row r="30" ht="32.9" customHeight="1" spans="1:23">
      <c r="A30" s="103" t="s">
        <v>235</v>
      </c>
      <c r="B30" s="104" t="s">
        <v>254</v>
      </c>
      <c r="C30" s="103" t="s">
        <v>253</v>
      </c>
      <c r="D30" s="105" t="s">
        <v>46</v>
      </c>
      <c r="E30" s="103" t="s">
        <v>72</v>
      </c>
      <c r="F30" s="103" t="s">
        <v>73</v>
      </c>
      <c r="G30" s="103" t="s">
        <v>205</v>
      </c>
      <c r="H30" s="103" t="s">
        <v>206</v>
      </c>
      <c r="I30" s="108">
        <v>1065000</v>
      </c>
      <c r="J30" s="108">
        <v>1065000</v>
      </c>
      <c r="K30" s="108">
        <v>1065000</v>
      </c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ht="32.9" customHeight="1" spans="1:23">
      <c r="A31" s="103" t="s">
        <v>235</v>
      </c>
      <c r="B31" s="104" t="s">
        <v>254</v>
      </c>
      <c r="C31" s="103" t="s">
        <v>253</v>
      </c>
      <c r="D31" s="105" t="s">
        <v>46</v>
      </c>
      <c r="E31" s="103" t="s">
        <v>72</v>
      </c>
      <c r="F31" s="103" t="s">
        <v>73</v>
      </c>
      <c r="G31" s="103" t="s">
        <v>257</v>
      </c>
      <c r="H31" s="103" t="s">
        <v>258</v>
      </c>
      <c r="I31" s="108">
        <v>400000</v>
      </c>
      <c r="J31" s="108">
        <v>400000</v>
      </c>
      <c r="K31" s="108">
        <v>400000</v>
      </c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</row>
    <row r="32" ht="32.9" customHeight="1" spans="1:23">
      <c r="A32" s="103" t="s">
        <v>235</v>
      </c>
      <c r="B32" s="104" t="s">
        <v>254</v>
      </c>
      <c r="C32" s="103" t="s">
        <v>253</v>
      </c>
      <c r="D32" s="105" t="s">
        <v>46</v>
      </c>
      <c r="E32" s="103" t="s">
        <v>72</v>
      </c>
      <c r="F32" s="103" t="s">
        <v>73</v>
      </c>
      <c r="G32" s="103" t="s">
        <v>259</v>
      </c>
      <c r="H32" s="103" t="s">
        <v>260</v>
      </c>
      <c r="I32" s="108">
        <v>70940</v>
      </c>
      <c r="J32" s="108">
        <v>70940</v>
      </c>
      <c r="K32" s="108">
        <v>70940</v>
      </c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</row>
    <row r="33" ht="30" customHeight="1" spans="1:23">
      <c r="A33" s="28" t="s">
        <v>105</v>
      </c>
      <c r="B33" s="29"/>
      <c r="C33" s="29"/>
      <c r="D33" s="29"/>
      <c r="E33" s="29"/>
      <c r="F33" s="29"/>
      <c r="G33" s="29"/>
      <c r="H33" s="30"/>
      <c r="I33" s="108">
        <v>4797214</v>
      </c>
      <c r="J33" s="108">
        <v>1760940</v>
      </c>
      <c r="K33" s="108">
        <v>1760940</v>
      </c>
      <c r="L33" s="108"/>
      <c r="M33" s="108"/>
      <c r="N33" s="108">
        <v>132274</v>
      </c>
      <c r="O33" s="108"/>
      <c r="P33" s="108"/>
      <c r="Q33" s="108"/>
      <c r="R33" s="108">
        <v>2904000</v>
      </c>
      <c r="S33" s="108"/>
      <c r="T33" s="108"/>
      <c r="U33" s="108"/>
      <c r="V33" s="108"/>
      <c r="W33" s="108">
        <v>2904000</v>
      </c>
    </row>
  </sheetData>
  <mergeCells count="28">
    <mergeCell ref="A2:W2"/>
    <mergeCell ref="A3:I3"/>
    <mergeCell ref="J4:M4"/>
    <mergeCell ref="N4:P4"/>
    <mergeCell ref="R4:W4"/>
    <mergeCell ref="J5:K5"/>
    <mergeCell ref="A33:H3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1388888888889" right="0.357638888888889" top="0.409027777777778" bottom="0.60625" header="0.5" footer="0.302777777777778"/>
  <pageSetup paperSize="9" scale="4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7"/>
  <sheetViews>
    <sheetView showZeros="0" workbookViewId="0">
      <selection activeCell="E9" sqref="E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6.09166666666667" customWidth="1"/>
    <col min="7" max="7" width="10.3166666666667" customWidth="1"/>
    <col min="8" max="8" width="5.55833333333333" customWidth="1"/>
    <col min="9" max="9" width="13.425" customWidth="1"/>
    <col min="10" max="10" width="47.5666666666667" customWidth="1"/>
  </cols>
  <sheetData>
    <row r="1" ht="18" customHeight="1" spans="10:10">
      <c r="J1" s="49" t="s">
        <v>261</v>
      </c>
    </row>
    <row r="2" ht="28.5" customHeight="1" spans="1:10">
      <c r="A2" s="40" t="s">
        <v>262</v>
      </c>
      <c r="B2" s="25"/>
      <c r="C2" s="25"/>
      <c r="D2" s="25"/>
      <c r="E2" s="25"/>
      <c r="F2" s="41"/>
      <c r="G2" s="25"/>
      <c r="H2" s="41"/>
      <c r="I2" s="41"/>
      <c r="J2" s="25"/>
    </row>
    <row r="3" ht="22" customHeight="1" spans="1:1">
      <c r="A3" s="4" t="str">
        <f>"单位名称："&amp;"文山壮族苗族自治州人民检察院"</f>
        <v>单位名称：文山壮族苗族自治州人民检察院</v>
      </c>
    </row>
    <row r="4" ht="40" customHeight="1" spans="1:10">
      <c r="A4" s="42" t="s">
        <v>263</v>
      </c>
      <c r="B4" s="42" t="s">
        <v>264</v>
      </c>
      <c r="C4" s="42" t="s">
        <v>265</v>
      </c>
      <c r="D4" s="42" t="s">
        <v>266</v>
      </c>
      <c r="E4" s="42" t="s">
        <v>267</v>
      </c>
      <c r="F4" s="84" t="s">
        <v>268</v>
      </c>
      <c r="G4" s="42" t="s">
        <v>269</v>
      </c>
      <c r="H4" s="84" t="s">
        <v>270</v>
      </c>
      <c r="I4" s="84" t="s">
        <v>271</v>
      </c>
      <c r="J4" s="42" t="s">
        <v>272</v>
      </c>
    </row>
    <row r="5" ht="21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3">
        <v>6</v>
      </c>
      <c r="G5" s="42">
        <v>7</v>
      </c>
      <c r="H5" s="43">
        <v>8</v>
      </c>
      <c r="I5" s="43">
        <v>9</v>
      </c>
      <c r="J5" s="42">
        <v>10</v>
      </c>
    </row>
    <row r="6" ht="21" customHeight="1" spans="1:10">
      <c r="A6" s="44" t="s">
        <v>46</v>
      </c>
      <c r="B6" s="45"/>
      <c r="C6" s="45"/>
      <c r="D6" s="45"/>
      <c r="E6" s="46"/>
      <c r="F6" s="47"/>
      <c r="G6" s="46"/>
      <c r="H6" s="47"/>
      <c r="I6" s="47"/>
      <c r="J6" s="46"/>
    </row>
    <row r="7" ht="33.75" customHeight="1" spans="1:10">
      <c r="A7" s="99" t="s">
        <v>246</v>
      </c>
      <c r="B7" s="48" t="s">
        <v>273</v>
      </c>
      <c r="C7" s="48" t="s">
        <v>274</v>
      </c>
      <c r="D7" s="48" t="s">
        <v>275</v>
      </c>
      <c r="E7" s="44" t="s">
        <v>276</v>
      </c>
      <c r="F7" s="100" t="s">
        <v>277</v>
      </c>
      <c r="G7" s="101" t="s">
        <v>278</v>
      </c>
      <c r="H7" s="100" t="s">
        <v>279</v>
      </c>
      <c r="I7" s="100" t="s">
        <v>280</v>
      </c>
      <c r="J7" s="44" t="s">
        <v>281</v>
      </c>
    </row>
    <row r="8" ht="33.75" customHeight="1" spans="1:10">
      <c r="A8" s="99" t="s">
        <v>246</v>
      </c>
      <c r="B8" s="48" t="s">
        <v>273</v>
      </c>
      <c r="C8" s="48" t="s">
        <v>274</v>
      </c>
      <c r="D8" s="48" t="s">
        <v>275</v>
      </c>
      <c r="E8" s="44" t="s">
        <v>282</v>
      </c>
      <c r="F8" s="100" t="s">
        <v>277</v>
      </c>
      <c r="G8" s="101" t="s">
        <v>283</v>
      </c>
      <c r="H8" s="100" t="s">
        <v>284</v>
      </c>
      <c r="I8" s="100" t="s">
        <v>280</v>
      </c>
      <c r="J8" s="44" t="s">
        <v>285</v>
      </c>
    </row>
    <row r="9" ht="44" customHeight="1" spans="1:10">
      <c r="A9" s="99" t="s">
        <v>246</v>
      </c>
      <c r="B9" s="48" t="s">
        <v>273</v>
      </c>
      <c r="C9" s="48" t="s">
        <v>274</v>
      </c>
      <c r="D9" s="48" t="s">
        <v>286</v>
      </c>
      <c r="E9" s="44" t="s">
        <v>287</v>
      </c>
      <c r="F9" s="100" t="s">
        <v>277</v>
      </c>
      <c r="G9" s="101" t="s">
        <v>283</v>
      </c>
      <c r="H9" s="100" t="s">
        <v>284</v>
      </c>
      <c r="I9" s="100" t="s">
        <v>280</v>
      </c>
      <c r="J9" s="44" t="s">
        <v>288</v>
      </c>
    </row>
    <row r="10" ht="33.75" customHeight="1" spans="1:10">
      <c r="A10" s="99" t="s">
        <v>246</v>
      </c>
      <c r="B10" s="48" t="s">
        <v>273</v>
      </c>
      <c r="C10" s="48" t="s">
        <v>289</v>
      </c>
      <c r="D10" s="48" t="s">
        <v>290</v>
      </c>
      <c r="E10" s="44" t="s">
        <v>291</v>
      </c>
      <c r="F10" s="100" t="s">
        <v>277</v>
      </c>
      <c r="G10" s="101" t="s">
        <v>292</v>
      </c>
      <c r="H10" s="100"/>
      <c r="I10" s="100" t="s">
        <v>293</v>
      </c>
      <c r="J10" s="44" t="s">
        <v>294</v>
      </c>
    </row>
    <row r="11" ht="63" customHeight="1" spans="1:10">
      <c r="A11" s="99" t="s">
        <v>246</v>
      </c>
      <c r="B11" s="48" t="s">
        <v>273</v>
      </c>
      <c r="C11" s="48" t="s">
        <v>295</v>
      </c>
      <c r="D11" s="48" t="s">
        <v>296</v>
      </c>
      <c r="E11" s="44" t="s">
        <v>297</v>
      </c>
      <c r="F11" s="100" t="s">
        <v>298</v>
      </c>
      <c r="G11" s="101" t="s">
        <v>299</v>
      </c>
      <c r="H11" s="100" t="s">
        <v>284</v>
      </c>
      <c r="I11" s="100" t="s">
        <v>280</v>
      </c>
      <c r="J11" s="44" t="s">
        <v>300</v>
      </c>
    </row>
    <row r="12" ht="33.75" customHeight="1" spans="1:10">
      <c r="A12" s="99" t="s">
        <v>234</v>
      </c>
      <c r="B12" s="48" t="s">
        <v>301</v>
      </c>
      <c r="C12" s="48" t="s">
        <v>274</v>
      </c>
      <c r="D12" s="48" t="s">
        <v>275</v>
      </c>
      <c r="E12" s="44" t="s">
        <v>302</v>
      </c>
      <c r="F12" s="100" t="s">
        <v>277</v>
      </c>
      <c r="G12" s="101" t="s">
        <v>283</v>
      </c>
      <c r="H12" s="100" t="s">
        <v>284</v>
      </c>
      <c r="I12" s="100" t="s">
        <v>280</v>
      </c>
      <c r="J12" s="44" t="s">
        <v>303</v>
      </c>
    </row>
    <row r="13" ht="54" customHeight="1" spans="1:10">
      <c r="A13" s="99" t="s">
        <v>234</v>
      </c>
      <c r="B13" s="48" t="s">
        <v>301</v>
      </c>
      <c r="C13" s="48" t="s">
        <v>274</v>
      </c>
      <c r="D13" s="48" t="s">
        <v>304</v>
      </c>
      <c r="E13" s="44" t="s">
        <v>305</v>
      </c>
      <c r="F13" s="100" t="s">
        <v>298</v>
      </c>
      <c r="G13" s="101" t="s">
        <v>306</v>
      </c>
      <c r="H13" s="100" t="s">
        <v>284</v>
      </c>
      <c r="I13" s="100" t="s">
        <v>280</v>
      </c>
      <c r="J13" s="44" t="s">
        <v>307</v>
      </c>
    </row>
    <row r="14" ht="33.75" customHeight="1" spans="1:10">
      <c r="A14" s="99" t="s">
        <v>234</v>
      </c>
      <c r="B14" s="48" t="s">
        <v>301</v>
      </c>
      <c r="C14" s="48" t="s">
        <v>289</v>
      </c>
      <c r="D14" s="48" t="s">
        <v>290</v>
      </c>
      <c r="E14" s="44" t="s">
        <v>308</v>
      </c>
      <c r="F14" s="100" t="s">
        <v>277</v>
      </c>
      <c r="G14" s="101" t="s">
        <v>308</v>
      </c>
      <c r="H14" s="100"/>
      <c r="I14" s="100" t="s">
        <v>293</v>
      </c>
      <c r="J14" s="44" t="s">
        <v>294</v>
      </c>
    </row>
    <row r="15" ht="33.75" customHeight="1" spans="1:10">
      <c r="A15" s="99" t="s">
        <v>234</v>
      </c>
      <c r="B15" s="48" t="s">
        <v>301</v>
      </c>
      <c r="C15" s="48" t="s">
        <v>295</v>
      </c>
      <c r="D15" s="48" t="s">
        <v>296</v>
      </c>
      <c r="E15" s="44" t="s">
        <v>309</v>
      </c>
      <c r="F15" s="100" t="s">
        <v>298</v>
      </c>
      <c r="G15" s="101" t="s">
        <v>299</v>
      </c>
      <c r="H15" s="100" t="s">
        <v>284</v>
      </c>
      <c r="I15" s="100" t="s">
        <v>280</v>
      </c>
      <c r="J15" s="44" t="s">
        <v>310</v>
      </c>
    </row>
    <row r="16" ht="33.75" customHeight="1" spans="1:10">
      <c r="A16" s="99" t="s">
        <v>242</v>
      </c>
      <c r="B16" s="48" t="s">
        <v>311</v>
      </c>
      <c r="C16" s="48" t="s">
        <v>274</v>
      </c>
      <c r="D16" s="48" t="s">
        <v>275</v>
      </c>
      <c r="E16" s="44" t="s">
        <v>312</v>
      </c>
      <c r="F16" s="100" t="s">
        <v>277</v>
      </c>
      <c r="G16" s="101" t="s">
        <v>126</v>
      </c>
      <c r="H16" s="100" t="s">
        <v>279</v>
      </c>
      <c r="I16" s="100" t="s">
        <v>280</v>
      </c>
      <c r="J16" s="44" t="s">
        <v>313</v>
      </c>
    </row>
    <row r="17" ht="33.75" customHeight="1" spans="1:10">
      <c r="A17" s="99" t="s">
        <v>242</v>
      </c>
      <c r="B17" s="48" t="s">
        <v>311</v>
      </c>
      <c r="C17" s="48" t="s">
        <v>274</v>
      </c>
      <c r="D17" s="48" t="s">
        <v>275</v>
      </c>
      <c r="E17" s="44" t="s">
        <v>314</v>
      </c>
      <c r="F17" s="100" t="s">
        <v>277</v>
      </c>
      <c r="G17" s="101" t="s">
        <v>283</v>
      </c>
      <c r="H17" s="100" t="s">
        <v>284</v>
      </c>
      <c r="I17" s="100" t="s">
        <v>280</v>
      </c>
      <c r="J17" s="44" t="s">
        <v>315</v>
      </c>
    </row>
    <row r="18" ht="52" customHeight="1" spans="1:10">
      <c r="A18" s="99" t="s">
        <v>242</v>
      </c>
      <c r="B18" s="48" t="s">
        <v>311</v>
      </c>
      <c r="C18" s="48" t="s">
        <v>274</v>
      </c>
      <c r="D18" s="48" t="s">
        <v>304</v>
      </c>
      <c r="E18" s="44" t="s">
        <v>316</v>
      </c>
      <c r="F18" s="100" t="s">
        <v>298</v>
      </c>
      <c r="G18" s="101" t="s">
        <v>306</v>
      </c>
      <c r="H18" s="100" t="s">
        <v>284</v>
      </c>
      <c r="I18" s="100" t="s">
        <v>280</v>
      </c>
      <c r="J18" s="44" t="s">
        <v>317</v>
      </c>
    </row>
    <row r="19" ht="33.75" customHeight="1" spans="1:10">
      <c r="A19" s="99" t="s">
        <v>242</v>
      </c>
      <c r="B19" s="48" t="s">
        <v>311</v>
      </c>
      <c r="C19" s="48" t="s">
        <v>289</v>
      </c>
      <c r="D19" s="48" t="s">
        <v>290</v>
      </c>
      <c r="E19" s="44" t="s">
        <v>308</v>
      </c>
      <c r="F19" s="100" t="s">
        <v>277</v>
      </c>
      <c r="G19" s="101" t="s">
        <v>292</v>
      </c>
      <c r="H19" s="100"/>
      <c r="I19" s="100" t="s">
        <v>293</v>
      </c>
      <c r="J19" s="44" t="s">
        <v>294</v>
      </c>
    </row>
    <row r="20" ht="42" customHeight="1" spans="1:10">
      <c r="A20" s="99" t="s">
        <v>242</v>
      </c>
      <c r="B20" s="48" t="s">
        <v>311</v>
      </c>
      <c r="C20" s="48" t="s">
        <v>289</v>
      </c>
      <c r="D20" s="48" t="s">
        <v>318</v>
      </c>
      <c r="E20" s="44" t="s">
        <v>319</v>
      </c>
      <c r="F20" s="100" t="s">
        <v>298</v>
      </c>
      <c r="G20" s="101" t="s">
        <v>306</v>
      </c>
      <c r="H20" s="100" t="s">
        <v>284</v>
      </c>
      <c r="I20" s="100" t="s">
        <v>280</v>
      </c>
      <c r="J20" s="44" t="s">
        <v>320</v>
      </c>
    </row>
    <row r="21" ht="33.75" customHeight="1" spans="1:10">
      <c r="A21" s="99" t="s">
        <v>242</v>
      </c>
      <c r="B21" s="48" t="s">
        <v>311</v>
      </c>
      <c r="C21" s="48" t="s">
        <v>295</v>
      </c>
      <c r="D21" s="48" t="s">
        <v>296</v>
      </c>
      <c r="E21" s="44" t="s">
        <v>309</v>
      </c>
      <c r="F21" s="100" t="s">
        <v>298</v>
      </c>
      <c r="G21" s="101" t="s">
        <v>299</v>
      </c>
      <c r="H21" s="100" t="s">
        <v>284</v>
      </c>
      <c r="I21" s="100" t="s">
        <v>280</v>
      </c>
      <c r="J21" s="44" t="s">
        <v>310</v>
      </c>
    </row>
    <row r="22" ht="42" customHeight="1" spans="1:10">
      <c r="A22" s="99" t="s">
        <v>242</v>
      </c>
      <c r="B22" s="48" t="s">
        <v>311</v>
      </c>
      <c r="C22" s="48" t="s">
        <v>295</v>
      </c>
      <c r="D22" s="48" t="s">
        <v>296</v>
      </c>
      <c r="E22" s="44" t="s">
        <v>321</v>
      </c>
      <c r="F22" s="100" t="s">
        <v>298</v>
      </c>
      <c r="G22" s="101" t="s">
        <v>299</v>
      </c>
      <c r="H22" s="100" t="s">
        <v>284</v>
      </c>
      <c r="I22" s="100" t="s">
        <v>280</v>
      </c>
      <c r="J22" s="44" t="s">
        <v>322</v>
      </c>
    </row>
    <row r="23" ht="33.75" customHeight="1" spans="1:10">
      <c r="A23" s="99" t="s">
        <v>253</v>
      </c>
      <c r="B23" s="48" t="s">
        <v>323</v>
      </c>
      <c r="C23" s="48" t="s">
        <v>274</v>
      </c>
      <c r="D23" s="48" t="s">
        <v>275</v>
      </c>
      <c r="E23" s="44" t="s">
        <v>324</v>
      </c>
      <c r="F23" s="100" t="s">
        <v>298</v>
      </c>
      <c r="G23" s="101" t="s">
        <v>325</v>
      </c>
      <c r="H23" s="100" t="s">
        <v>326</v>
      </c>
      <c r="I23" s="100" t="s">
        <v>280</v>
      </c>
      <c r="J23" s="44" t="s">
        <v>327</v>
      </c>
    </row>
    <row r="24" ht="42" customHeight="1" spans="1:10">
      <c r="A24" s="99" t="s">
        <v>253</v>
      </c>
      <c r="B24" s="48" t="s">
        <v>323</v>
      </c>
      <c r="C24" s="48" t="s">
        <v>274</v>
      </c>
      <c r="D24" s="48" t="s">
        <v>304</v>
      </c>
      <c r="E24" s="44" t="s">
        <v>328</v>
      </c>
      <c r="F24" s="100" t="s">
        <v>298</v>
      </c>
      <c r="G24" s="101" t="s">
        <v>329</v>
      </c>
      <c r="H24" s="100" t="s">
        <v>284</v>
      </c>
      <c r="I24" s="100" t="s">
        <v>280</v>
      </c>
      <c r="J24" s="44" t="s">
        <v>330</v>
      </c>
    </row>
    <row r="25" ht="42" customHeight="1" spans="1:10">
      <c r="A25" s="99" t="s">
        <v>253</v>
      </c>
      <c r="B25" s="48" t="s">
        <v>323</v>
      </c>
      <c r="C25" s="48" t="s">
        <v>274</v>
      </c>
      <c r="D25" s="48" t="s">
        <v>304</v>
      </c>
      <c r="E25" s="44" t="s">
        <v>331</v>
      </c>
      <c r="F25" s="100" t="s">
        <v>298</v>
      </c>
      <c r="G25" s="101" t="s">
        <v>329</v>
      </c>
      <c r="H25" s="100" t="s">
        <v>284</v>
      </c>
      <c r="I25" s="100" t="s">
        <v>280</v>
      </c>
      <c r="J25" s="44" t="s">
        <v>332</v>
      </c>
    </row>
    <row r="26" ht="53" customHeight="1" spans="1:10">
      <c r="A26" s="99" t="s">
        <v>253</v>
      </c>
      <c r="B26" s="48" t="s">
        <v>323</v>
      </c>
      <c r="C26" s="48" t="s">
        <v>289</v>
      </c>
      <c r="D26" s="48" t="s">
        <v>290</v>
      </c>
      <c r="E26" s="44" t="s">
        <v>333</v>
      </c>
      <c r="F26" s="100" t="s">
        <v>298</v>
      </c>
      <c r="G26" s="101" t="s">
        <v>306</v>
      </c>
      <c r="H26" s="100" t="s">
        <v>284</v>
      </c>
      <c r="I26" s="100" t="s">
        <v>280</v>
      </c>
      <c r="J26" s="44" t="s">
        <v>334</v>
      </c>
    </row>
    <row r="27" ht="33.75" customHeight="1" spans="1:10">
      <c r="A27" s="99" t="s">
        <v>253</v>
      </c>
      <c r="B27" s="48" t="s">
        <v>323</v>
      </c>
      <c r="C27" s="48" t="s">
        <v>295</v>
      </c>
      <c r="D27" s="48" t="s">
        <v>296</v>
      </c>
      <c r="E27" s="44" t="s">
        <v>335</v>
      </c>
      <c r="F27" s="100" t="s">
        <v>298</v>
      </c>
      <c r="G27" s="101" t="s">
        <v>329</v>
      </c>
      <c r="H27" s="100" t="s">
        <v>284</v>
      </c>
      <c r="I27" s="100" t="s">
        <v>280</v>
      </c>
      <c r="J27" s="44" t="s">
        <v>336</v>
      </c>
    </row>
  </sheetData>
  <mergeCells count="10">
    <mergeCell ref="A2:J2"/>
    <mergeCell ref="A3:H3"/>
    <mergeCell ref="A7:A11"/>
    <mergeCell ref="A12:A15"/>
    <mergeCell ref="A16:A22"/>
    <mergeCell ref="A23:A27"/>
    <mergeCell ref="B7:B11"/>
    <mergeCell ref="B12:B15"/>
    <mergeCell ref="B16:B22"/>
    <mergeCell ref="B23:B27"/>
  </mergeCells>
  <pageMargins left="0.751388888888889" right="0.554861111111111" top="0.60625" bottom="0.60625" header="0.5" footer="0.302777777777778"/>
  <pageSetup paperSize="9" scale="65" fitToHeight="0" orientation="landscape" horizontalDpi="600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QF</cp:lastModifiedBy>
  <dcterms:created xsi:type="dcterms:W3CDTF">2025-02-07T02:18:00Z</dcterms:created>
  <dcterms:modified xsi:type="dcterms:W3CDTF">2025-02-21T09:12:38Z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089AD3BEBDD840939311A4097BAC12A7_13</vt:lpwstr>
  </property>
  <property fmtid="{D5CDD505-2E9C-101B-9397-08002B2CF9AE}" pid="3" name="KSOProductBuildVer">
    <vt:lpwstr>2052-12.1.0.20305</vt:lpwstr>
  </property>
</Properties>
</file>